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PDFer\"/>
    </mc:Choice>
  </mc:AlternateContent>
  <xr:revisionPtr revIDLastSave="0" documentId="8_{2A988E56-B4AB-473C-88DE-C17674D1268C}" xr6:coauthVersionLast="36" xr6:coauthVersionMax="36" xr10:uidLastSave="{00000000-0000-0000-0000-000000000000}"/>
  <bookViews>
    <workbookView xWindow="170" yWindow="60" windowWidth="14760" windowHeight="11330" tabRatio="896" xr2:uid="{00000000-000D-0000-FFFF-FFFF00000000}"/>
  </bookViews>
  <sheets>
    <sheet name="Innehåll" sheetId="50" r:id="rId1"/>
    <sheet name="Figur 1 " sheetId="52" r:id="rId2"/>
    <sheet name="Figur 2 " sheetId="53" r:id="rId3"/>
    <sheet name="Figur 3 " sheetId="54" r:id="rId4"/>
    <sheet name="Figur 4 " sheetId="55" r:id="rId5"/>
    <sheet name="Figur 5 " sheetId="56" r:id="rId6"/>
    <sheet name="Tabell 1" sheetId="57" r:id="rId7"/>
    <sheet name="Tabell 2" sheetId="58" r:id="rId8"/>
    <sheet name="Tabell 3" sheetId="59" r:id="rId9"/>
    <sheet name="Tabell 4" sheetId="61" r:id="rId10"/>
    <sheet name="Tabell 5" sheetId="60" r:id="rId11"/>
  </sheets>
  <definedNames>
    <definedName name="DHKIALL">#REF!</definedName>
    <definedName name="DIKIALL">#REF!</definedName>
    <definedName name="DIKIO">#REF!</definedName>
    <definedName name="Figur_1._Totalt_antal_helårsstudenter_på_grundnivå_och_avancerad_nivå_vid_statliga_lärosäten_samt_Chalmers_tekniska_högskola_och_Stiftelsen_Högskolan_i_Jönköping_under_perioden_2012_2022.">Innehåll!#REF!</definedName>
    <definedName name="Figur_2._Takbelopp_och_ekonomiskt_värde_av_utbildningsvolymen__helårsstudenter_och_helårsprestationer__under_perioden_2011–2021__miljarder_kronor_i_löpande_priser_samt_2021_års_priser__SCB_s_implicitprisindex_för_statlig_konsumtion_.">Innehåll!#REF!</definedName>
    <definedName name="Figur_3._Utgående_balans_av_anslagssparande_respektive_överproduktion_under_perioden_2011–2021__miljarder_kronor_i_löpande_priser." localSheetId="3">'Figur 3 '!$A$1</definedName>
    <definedName name="Figur_4._Ekonomiskt_resultat__årets_kapitalförändring__under_perioden_2011–2021_uppdelat_på_verksamhetsområdena_utbildning_på_grundnivå_och_avancerad_nivå_respektive_forskning_och_utbildning_på_forskarnivå_för_de_33_lärosäten_som_ingår_i_analysen__miljard">'Figur 4 '!$A$1</definedName>
    <definedName name="Figur_5._Skattat_myndighetskapital__balanserad_kapitalförändring_plus_årets_kapitalförändring__under_perioden_2011–2021__totalt_alla_33_lärosäten_i_analysen__miljarder_kronor_i_löpande_priser.">'Tabell 1'!$B$4:$E$4</definedName>
    <definedName name="GIIHRKIALL">#REF!</definedName>
    <definedName name="HLSUALL">#REF!</definedName>
    <definedName name="HLSUO">#REF!</definedName>
    <definedName name="HLSUPBL">#REF!</definedName>
    <definedName name="KFKIALL">#REF!</definedName>
    <definedName name="KFKIO">#REF!</definedName>
    <definedName name="KFUALL">#REF!</definedName>
    <definedName name="KHKIALL">#REF!</definedName>
    <definedName name="KHKIPBL">#REF!</definedName>
    <definedName name="KIVALL">#REF!</definedName>
    <definedName name="KIVPBL">#REF!</definedName>
    <definedName name="KOST">#REF!</definedName>
    <definedName name="KTHTYALL">#REF!</definedName>
    <definedName name="KTHTYPBL">#REF!</definedName>
    <definedName name="OHKIALL">#REF!</definedName>
    <definedName name="SMHKIALL">#REF!</definedName>
    <definedName name="SMHKIO">#REF!</definedName>
    <definedName name="SMHKIPBL">#REF!</definedName>
    <definedName name="SMHUALL">#REF!</definedName>
    <definedName name="SMHUO">#REF!</definedName>
    <definedName name="Tabell_2._Antal_anslagsfinansierade_och_studieavgiftsskyldiga_helårsstudenter_enligt_lärosätenas_årsredovisningar.">'Tabell 2'!$B$2:$I$2</definedName>
    <definedName name="Tabell_3._Ekonomiskt_resultat_2021_enligt_lärosätenas_årsredovisningar.">'Tabell 3'!$B$2:$E$2</definedName>
    <definedName name="Tabell_4._Balanserad_kapitalförändring_per_verksamhetsområde_2021_enligt_lärosätenas_årsredovisningar.">'Tabell 4'!$B$3:$D$3</definedName>
    <definedName name="THKIALL">#REF!</definedName>
    <definedName name="USAESALL">#REF!</definedName>
    <definedName name="USAESPBL">#REF!</definedName>
    <definedName name="USKIALL">#REF!</definedName>
    <definedName name="USTYALL">#REF!</definedName>
    <definedName name="USUO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3" l="1"/>
  <c r="D11" i="53"/>
  <c r="E11" i="53"/>
  <c r="F11" i="53"/>
  <c r="G11" i="53"/>
  <c r="H11" i="53"/>
  <c r="I11" i="53"/>
  <c r="J11" i="53"/>
  <c r="K11" i="53"/>
  <c r="L11" i="53"/>
  <c r="B11" i="53"/>
  <c r="L7" i="52"/>
  <c r="K7" i="52"/>
  <c r="J7" i="52"/>
  <c r="I7" i="52"/>
  <c r="H7" i="52"/>
  <c r="G7" i="52"/>
  <c r="F7" i="52"/>
  <c r="E7" i="52"/>
  <c r="D7" i="52"/>
  <c r="C7" i="52"/>
  <c r="B7" i="52"/>
</calcChain>
</file>

<file path=xl/sharedStrings.xml><?xml version="1.0" encoding="utf-8"?>
<sst xmlns="http://schemas.openxmlformats.org/spreadsheetml/2006/main" count="341" uniqueCount="121">
  <si>
    <t>Antal anslagsfinansierade helårsstudenter</t>
  </si>
  <si>
    <t>Antal betalande helårsstudenter</t>
  </si>
  <si>
    <t>Totalt antal helårsstudenter</t>
  </si>
  <si>
    <t>Löpande tkr</t>
  </si>
  <si>
    <t>Takbelopp</t>
  </si>
  <si>
    <t>Utfall HST och HPR totalsumma</t>
  </si>
  <si>
    <t>Utgående balans anslagssparande</t>
  </si>
  <si>
    <t>Utgående balans sparade prestationer</t>
  </si>
  <si>
    <t>Löpande mdr</t>
  </si>
  <si>
    <t>Takbelopp (löpande priser)</t>
  </si>
  <si>
    <t>Ekonomiskt värde av utbildningsvolymen (löpande priser)</t>
  </si>
  <si>
    <t>Utgående balans överproduktion</t>
  </si>
  <si>
    <t>Utbildning på grundnivå och avancerad nivå</t>
  </si>
  <si>
    <t>Forskning och utbildning på forskarnivå</t>
  </si>
  <si>
    <t>Balanserad kapitalförändring</t>
  </si>
  <si>
    <t>Årets kapitalförändring</t>
  </si>
  <si>
    <t>Årets kapitalförändring 2019 (negativ)</t>
  </si>
  <si>
    <t>Under 2019 var årets kapitalförändring negativ. Det innebär att det skattade myndighetskapitalet minskar. I figuren visar vi det genom att minska den balanserade kapitalförändringen med årets kapitalförändring och sedan lägga till årets kapitalförändring (skuggad).</t>
  </si>
  <si>
    <t xml:space="preserve"> Utbildning på grundnivå och avancerad nivå</t>
  </si>
  <si>
    <t>Lärosäte</t>
  </si>
  <si>
    <t>Takbelopp
mkr</t>
  </si>
  <si>
    <t>Utfall totalt 
mkr</t>
  </si>
  <si>
    <t>Utfall %
av tak- 
belopp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</si>
  <si>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</si>
  <si>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</si>
  <si>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</si>
  <si>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</si>
  <si>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</si>
  <si>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</si>
  <si>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</si>
  <si>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</si>
  <si>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</si>
  <si>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</si>
  <si>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</si>
  <si>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Karlstads universitet</t>
  </si>
  <si>
    <t>Linnéuniversitetet</t>
  </si>
  <si>
    <t>Örebro universitet</t>
  </si>
  <si>
    <t>Mittuniversitetet</t>
  </si>
  <si>
    <t xml:space="preserve">Malmö universitet </t>
  </si>
  <si>
    <t xml:space="preserve">Högskolor </t>
  </si>
  <si>
    <t>Blekinge tekniska högskola</t>
  </si>
  <si>
    <t>Gymnastik- och idrottshögskolan</t>
  </si>
  <si>
    <t>Högskolan i Borås</t>
  </si>
  <si>
    <t>Högskolan Dalarna</t>
  </si>
  <si>
    <t>Högskolan i Gävle</t>
  </si>
  <si>
    <t>Högskolan i Halmstad</t>
  </si>
  <si>
    <t>Stiftelsen Högskolan i Jönköping</t>
  </si>
  <si>
    <t>Högskolan Kristianstad</t>
  </si>
  <si>
    <t>Högskolan i Skövde</t>
  </si>
  <si>
    <t>Högskolan Väst</t>
  </si>
  <si>
    <t>Södertörns högskola</t>
  </si>
  <si>
    <t>Konstnärliga högskolor</t>
  </si>
  <si>
    <t>Konstfack</t>
  </si>
  <si>
    <t>Kungl. Konsthögskolan</t>
  </si>
  <si>
    <t>Kungl. Musikhögskolan i Stockholm</t>
  </si>
  <si>
    <t>Stockholms konstnärliga högskola</t>
  </si>
  <si>
    <t>Totalt</t>
  </si>
  <si>
    <t>Sveriges lantbruksuniversitet</t>
  </si>
  <si>
    <t>Försvarshögskolan</t>
  </si>
  <si>
    <t>Totala 
kostnader
mkr</t>
  </si>
  <si>
    <t>Malmö universitet</t>
  </si>
  <si>
    <t>Utbildning av studieavgiftsskyldiga studenter</t>
  </si>
  <si>
    <t>Balanserad kapitalförändring per verksamhetsområde</t>
  </si>
  <si>
    <t>*Chalmers tekniska högskola och Stiftelsen Högskolan i Jönköping redovisar inte balanserad kapitalförändring per verksamhetsområde.</t>
  </si>
  <si>
    <t>Figur 1. Totalt antal helårsstudenter på grundnivå och avancerad nivå vid statliga lärosäten samt Chalmers tekniska högskola och Stiftelsen Högskolan i Jönköping under perioden 2012-2022.</t>
  </si>
  <si>
    <t>Figur 5. Skattat myndighetskapital (balanserad kapitalförändring plus årets kapitalförändring) under perioden 2012–2022, totalt alla 33 lärosäten i analysen, miljarder kronor i löpande priser.</t>
  </si>
  <si>
    <t>Figur 4. Ekonomiskt resultat (årets kapitalförändring) under perioden 2012–2022 uppdelat på verksamhetsområdena utbildning på grundnivå och avancerad nivå respektive forskning och utbildning på forskarnivå för de 33 lärosäten som ingår i analysen, miljarder kronor i löpande priser.</t>
  </si>
  <si>
    <t>Figur 3. Utgående balans av anslagssparande respektive överproduktion under perioden 2012–2022, miljarder kronor i löpande priser.</t>
  </si>
  <si>
    <t>Figur 2. Takbelopp och ekonomiskt värde av utbildningsvolymen (helårsstudenter och helårsprestationer) under perioden 2012–2022, miljarder kronor i löpande priser samt 2022 års priser (BNP-deflator).</t>
  </si>
  <si>
    <t>..</t>
  </si>
  <si>
    <t>Mälardalens universitet</t>
  </si>
  <si>
    <t>Högskolor</t>
  </si>
  <si>
    <t>* Ingår ej i takbeloppssystemet</t>
  </si>
  <si>
    <t>Tabell 3. Ekonomiskt resultat 2022 enligt lärosätenas årsredovisningar.</t>
  </si>
  <si>
    <t>Resultat 2022
mkr</t>
  </si>
  <si>
    <t>Tabell 4A. Balanserad kapitalförändring per verksamhetsområde 2022 enligt lärosätenas årsredovisningar.</t>
  </si>
  <si>
    <t>Tabell 4B. Årets kapitalförändring per verksamhetsområde 2022 enligt lärosätenas årsredovisningar.</t>
  </si>
  <si>
    <t>Årets kapitalförändring per verksamhetsområde</t>
  </si>
  <si>
    <t>Forskning och  utbildning på forskarnivå</t>
  </si>
  <si>
    <t>Tabell 5. Intäkter av studieavgifter 2022 enligt lärosätenas årsredovisningar.</t>
  </si>
  <si>
    <t>Intäkter 2022
mkr</t>
  </si>
  <si>
    <t>Figur- och tabellunderlag 
Lärosätenas årsredovisningar 2022</t>
  </si>
  <si>
    <t>Figur 1</t>
  </si>
  <si>
    <t>Figur 2</t>
  </si>
  <si>
    <t>Figur 3</t>
  </si>
  <si>
    <t>Figur 4</t>
  </si>
  <si>
    <t>Figur 5</t>
  </si>
  <si>
    <t>Tabell 1</t>
  </si>
  <si>
    <t>Tabell 2</t>
  </si>
  <si>
    <t>Tabell 3</t>
  </si>
  <si>
    <t>Tabell 4</t>
  </si>
  <si>
    <t>Tabell 5</t>
  </si>
  <si>
    <t>Fasta mdr (2022 års priser)</t>
  </si>
  <si>
    <t>Takbelopp (2022 års priser)</t>
  </si>
  <si>
    <t>Ekonomiskt värde av utbildningsvolymen (2022 års priser)</t>
  </si>
  <si>
    <t>Tabell 2. Antal anslagsfinansierade och studieavgiftsskyldiga helårsstudenter per år enligt lärosätenas årsredovisningar.</t>
  </si>
  <si>
    <t>Takbelopp och ekonomiskt värde av utbildningsvolymen</t>
  </si>
  <si>
    <t>Totalt antal helårsstudenter på grundnivå och avancerad nivå</t>
  </si>
  <si>
    <t>Utgående balans av anslagssparande respektive överproduktion</t>
  </si>
  <si>
    <t>Ekonomiskt resultat (årets kapitalförändring)</t>
  </si>
  <si>
    <t>Skattat myndighetskapital</t>
  </si>
  <si>
    <t>Omfattning av utbildning på grundnivå och avancerad nivå</t>
  </si>
  <si>
    <t>Antal anslagsfinansierade och studieavgiftsskyldiga helårsstudenter</t>
  </si>
  <si>
    <t>Intäkter av studieavgifter</t>
  </si>
  <si>
    <t>Figur/tabell</t>
  </si>
  <si>
    <t>Innehåll</t>
  </si>
  <si>
    <t>Balanserad kapitalförändring (A) och årets kapitalförändring (B) per verksamhetsområde</t>
  </si>
  <si>
    <t>Tabell 1. Takbelopp och utbildningsvolymens ekonomiska värde (utfall) 2022 enligt lärosätenas årsredovisningar</t>
  </si>
  <si>
    <t>Balanserad kapitalförändring mkr</t>
  </si>
  <si>
    <t>Intäkter av studieavgifter som andel av avräknat takbelopp*</t>
  </si>
  <si>
    <t>Genom-snittlig studieavgift tkr</t>
  </si>
  <si>
    <t>Förändring</t>
  </si>
  <si>
    <t>Antal</t>
  </si>
  <si>
    <t>%</t>
  </si>
  <si>
    <t>Anslagsfinansierade helårsstudenter</t>
  </si>
  <si>
    <t>Studieavgiftsskyldiga helårsstudenter</t>
  </si>
  <si>
    <t>Försvarshögskolan*</t>
  </si>
  <si>
    <t>Sveriges lantbruksuniversitet*</t>
  </si>
  <si>
    <t>Chalmers tekniska högskola*</t>
  </si>
  <si>
    <t>Stiftelsen Högskolan i Jönköping*</t>
  </si>
  <si>
    <t>* Sveriges lantbruksuniversitet och Försvarshögskolan ingår inte i takbeloppssystemet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</si>
</sst>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_-"/>
    <numFmt numFmtId="165" formatCode="_-* #,##0_-;\-* #,##0_-;_-* &quot;-&quot;_-;_-@_-"/>
    <numFmt numFmtId="166" formatCode="#,##0.0"/>
    <numFmt numFmtId="167" formatCode="0.0"/>
    <numFmt numFmtId="168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theme="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7">
    <xf numFmtId="0" fontId="0" fillId="0" borderId="0"/>
    <xf numFmtId="0" fontId="5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12" fillId="0" borderId="0" xfId="74" applyFont="1"/>
    <xf numFmtId="0" fontId="13" fillId="0" borderId="0" xfId="74" applyFont="1"/>
    <xf numFmtId="0" fontId="1" fillId="0" borderId="0" xfId="74"/>
    <xf numFmtId="3" fontId="13" fillId="0" borderId="0" xfId="74" applyNumberFormat="1" applyFont="1"/>
    <xf numFmtId="3" fontId="1" fillId="0" borderId="0" xfId="74" applyNumberFormat="1"/>
    <xf numFmtId="0" fontId="14" fillId="0" borderId="0" xfId="74" applyFont="1" applyAlignment="1">
      <alignment vertical="center"/>
    </xf>
    <xf numFmtId="0" fontId="13" fillId="0" borderId="0" xfId="74" applyFont="1" applyAlignment="1">
      <alignment horizontal="left"/>
    </xf>
    <xf numFmtId="0" fontId="12" fillId="0" borderId="0" xfId="74" applyFont="1" applyAlignment="1">
      <alignment horizontal="left"/>
    </xf>
    <xf numFmtId="1" fontId="13" fillId="0" borderId="0" xfId="74" applyNumberFormat="1" applyFont="1"/>
    <xf numFmtId="2" fontId="13" fillId="0" borderId="0" xfId="74" applyNumberFormat="1" applyFont="1"/>
    <xf numFmtId="4" fontId="13" fillId="0" borderId="0" xfId="74" applyNumberFormat="1" applyFont="1"/>
    <xf numFmtId="166" fontId="13" fillId="0" borderId="0" xfId="74" applyNumberFormat="1" applyFont="1"/>
    <xf numFmtId="4" fontId="1" fillId="0" borderId="0" xfId="74" applyNumberFormat="1"/>
    <xf numFmtId="0" fontId="1" fillId="0" borderId="0" xfId="74" applyFont="1" applyAlignment="1">
      <alignment horizontal="left"/>
    </xf>
    <xf numFmtId="0" fontId="15" fillId="0" borderId="0" xfId="74" applyFont="1"/>
    <xf numFmtId="0" fontId="11" fillId="0" borderId="0" xfId="74" applyFont="1"/>
    <xf numFmtId="3" fontId="13" fillId="0" borderId="0" xfId="74" applyNumberFormat="1" applyFont="1" applyFill="1"/>
    <xf numFmtId="0" fontId="12" fillId="0" borderId="0" xfId="74" applyFont="1" applyAlignment="1">
      <alignment horizontal="right"/>
    </xf>
    <xf numFmtId="167" fontId="1" fillId="0" borderId="0" xfId="74" applyNumberFormat="1"/>
    <xf numFmtId="168" fontId="0" fillId="0" borderId="0" xfId="75" applyNumberFormat="1" applyFont="1"/>
    <xf numFmtId="168" fontId="1" fillId="0" borderId="0" xfId="74" applyNumberFormat="1"/>
    <xf numFmtId="0" fontId="9" fillId="0" borderId="0" xfId="0" applyFont="1" applyBorder="1" applyAlignment="1">
      <alignment wrapText="1"/>
    </xf>
    <xf numFmtId="166" fontId="9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9" fillId="0" borderId="0" xfId="73" applyNumberFormat="1" applyFont="1" applyFill="1" applyBorder="1"/>
    <xf numFmtId="166" fontId="9" fillId="0" borderId="0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3" fontId="17" fillId="0" borderId="3" xfId="0" applyNumberFormat="1" applyFont="1" applyBorder="1"/>
    <xf numFmtId="0" fontId="19" fillId="0" borderId="0" xfId="0" applyFont="1" applyFill="1" applyBorder="1"/>
    <xf numFmtId="3" fontId="9" fillId="0" borderId="3" xfId="73" applyNumberFormat="1" applyFont="1" applyFill="1" applyBorder="1"/>
    <xf numFmtId="3" fontId="17" fillId="0" borderId="3" xfId="0" applyNumberFormat="1" applyFont="1" applyFill="1" applyBorder="1"/>
    <xf numFmtId="3" fontId="17" fillId="0" borderId="3" xfId="73" applyNumberFormat="1" applyFont="1" applyFill="1" applyBorder="1"/>
    <xf numFmtId="3" fontId="17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Border="1"/>
    <xf numFmtId="0" fontId="17" fillId="0" borderId="3" xfId="0" applyFont="1" applyBorder="1" applyAlignment="1">
      <alignment horizontal="left" wrapText="1"/>
    </xf>
    <xf numFmtId="167" fontId="13" fillId="0" borderId="0" xfId="74" applyNumberFormat="1" applyFont="1"/>
    <xf numFmtId="49" fontId="8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21" fillId="0" borderId="0" xfId="0" applyFont="1"/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/>
    <xf numFmtId="0" fontId="18" fillId="0" borderId="0" xfId="76" applyAlignment="1">
      <alignment horizontal="center"/>
    </xf>
    <xf numFmtId="0" fontId="9" fillId="0" borderId="0" xfId="0" applyFont="1" applyFill="1" applyBorder="1"/>
    <xf numFmtId="0" fontId="16" fillId="0" borderId="0" xfId="0" applyFont="1" applyFill="1" applyBorder="1"/>
    <xf numFmtId="9" fontId="9" fillId="0" borderId="0" xfId="73" applyFont="1" applyFill="1" applyBorder="1"/>
    <xf numFmtId="3" fontId="17" fillId="0" borderId="5" xfId="0" applyNumberFormat="1" applyFont="1" applyBorder="1"/>
    <xf numFmtId="0" fontId="17" fillId="0" borderId="4" xfId="0" applyFont="1" applyBorder="1"/>
    <xf numFmtId="0" fontId="17" fillId="0" borderId="5" xfId="0" applyFont="1" applyFill="1" applyBorder="1"/>
    <xf numFmtId="0" fontId="17" fillId="0" borderId="3" xfId="0" applyFont="1" applyFill="1" applyBorder="1"/>
    <xf numFmtId="0" fontId="17" fillId="0" borderId="3" xfId="0" applyFont="1" applyBorder="1" applyAlignment="1">
      <alignment horizontal="center" wrapText="1"/>
    </xf>
    <xf numFmtId="0" fontId="16" fillId="0" borderId="3" xfId="0" applyFont="1" applyFill="1" applyBorder="1"/>
    <xf numFmtId="0" fontId="0" fillId="0" borderId="3" xfId="0" applyFont="1" applyBorder="1"/>
    <xf numFmtId="9" fontId="9" fillId="0" borderId="3" xfId="73" applyFont="1" applyFill="1" applyBorder="1"/>
    <xf numFmtId="9" fontId="17" fillId="0" borderId="5" xfId="73" applyNumberFormat="1" applyFont="1" applyFill="1" applyBorder="1"/>
    <xf numFmtId="166" fontId="9" fillId="0" borderId="3" xfId="0" applyNumberFormat="1" applyFont="1" applyBorder="1" applyAlignment="1">
      <alignment wrapText="1"/>
    </xf>
    <xf numFmtId="0" fontId="9" fillId="0" borderId="2" xfId="0" applyFont="1" applyBorder="1"/>
    <xf numFmtId="0" fontId="17" fillId="0" borderId="3" xfId="0" applyFont="1" applyBorder="1" applyAlignment="1">
      <alignment horizontal="center"/>
    </xf>
    <xf numFmtId="3" fontId="0" fillId="0" borderId="3" xfId="0" applyNumberFormat="1" applyFont="1" applyBorder="1"/>
    <xf numFmtId="0" fontId="17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 wrapText="1"/>
    </xf>
    <xf numFmtId="0" fontId="17" fillId="0" borderId="3" xfId="0" applyFont="1" applyFill="1" applyBorder="1" applyAlignment="1">
      <alignment horizontal="left"/>
    </xf>
    <xf numFmtId="3" fontId="9" fillId="0" borderId="3" xfId="0" applyNumberFormat="1" applyFont="1" applyBorder="1" applyAlignment="1">
      <alignment wrapText="1"/>
    </xf>
    <xf numFmtId="168" fontId="9" fillId="0" borderId="0" xfId="0" applyNumberFormat="1" applyFont="1" applyFill="1" applyBorder="1"/>
    <xf numFmtId="168" fontId="17" fillId="0" borderId="3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8" fontId="9" fillId="0" borderId="3" xfId="0" applyNumberFormat="1" applyFont="1" applyFill="1" applyBorder="1"/>
    <xf numFmtId="0" fontId="17" fillId="0" borderId="3" xfId="0" applyFont="1" applyBorder="1" applyAlignment="1">
      <alignment horizontal="center" wrapText="1"/>
    </xf>
    <xf numFmtId="0" fontId="9" fillId="0" borderId="0" xfId="0" applyFont="1" applyBorder="1"/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3" fontId="9" fillId="0" borderId="9" xfId="73" applyNumberFormat="1" applyFont="1" applyFill="1" applyBorder="1"/>
    <xf numFmtId="3" fontId="9" fillId="0" borderId="8" xfId="73" applyNumberFormat="1" applyFont="1" applyFill="1" applyBorder="1"/>
    <xf numFmtId="3" fontId="17" fillId="0" borderId="8" xfId="73" applyNumberFormat="1" applyFont="1" applyFill="1" applyBorder="1"/>
    <xf numFmtId="0" fontId="17" fillId="0" borderId="11" xfId="0" applyFont="1" applyBorder="1" applyAlignment="1">
      <alignment horizontal="center" wrapText="1"/>
    </xf>
    <xf numFmtId="166" fontId="9" fillId="0" borderId="8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9" fillId="0" borderId="9" xfId="0" applyNumberFormat="1" applyFont="1" applyFill="1" applyBorder="1"/>
    <xf numFmtId="9" fontId="9" fillId="0" borderId="12" xfId="73" applyNumberFormat="1" applyFont="1" applyFill="1" applyBorder="1"/>
    <xf numFmtId="3" fontId="9" fillId="0" borderId="8" xfId="0" applyNumberFormat="1" applyFont="1" applyFill="1" applyBorder="1"/>
    <xf numFmtId="9" fontId="9" fillId="0" borderId="11" xfId="73" applyNumberFormat="1" applyFont="1" applyFill="1" applyBorder="1"/>
    <xf numFmtId="3" fontId="17" fillId="0" borderId="8" xfId="0" applyNumberFormat="1" applyFont="1" applyFill="1" applyBorder="1"/>
    <xf numFmtId="9" fontId="17" fillId="0" borderId="11" xfId="73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9" fontId="9" fillId="0" borderId="0" xfId="73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</cellXfs>
  <cellStyles count="77"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6" builtinId="8"/>
    <cellStyle name="Normal" xfId="0" builtinId="0"/>
    <cellStyle name="Normal 2" xfId="4" xr:uid="{00000000-0005-0000-0000-000045000000}"/>
    <cellStyle name="Normal 3" xfId="74" xr:uid="{B2F1CA30-C09C-4491-8CD5-A13548CFA5BD}"/>
    <cellStyle name="Procent" xfId="73" builtinId="5"/>
    <cellStyle name="Procent 2" xfId="75" xr:uid="{21F3AA41-242A-42FA-BC12-4C5234CF35B8}"/>
    <cellStyle name="times" xfId="1" xr:uid="{00000000-0005-0000-0000-000046000000}"/>
    <cellStyle name="Tusental (0)_SFi.xls" xfId="2" xr:uid="{00000000-0005-0000-0000-000047000000}"/>
    <cellStyle name="Valuta (0)_SFi.xls" xfId="3" xr:uid="{00000000-0005-0000-0000-00004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1 '!$A$4</c:f>
              <c:strCache>
                <c:ptCount val="1"/>
                <c:pt idx="0">
                  <c:v>Antal anslagsfinansierade helårsstudenter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 1 '!$B$3:$L$3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1 '!$B$4:$L$4</c:f>
              <c:numCache>
                <c:formatCode>#,##0</c:formatCode>
                <c:ptCount val="11"/>
                <c:pt idx="0">
                  <c:v>300180.5</c:v>
                </c:pt>
                <c:pt idx="1">
                  <c:v>293675.69</c:v>
                </c:pt>
                <c:pt idx="2">
                  <c:v>290094</c:v>
                </c:pt>
                <c:pt idx="3">
                  <c:v>289578.72000000003</c:v>
                </c:pt>
                <c:pt idx="4">
                  <c:v>287291.56000000006</c:v>
                </c:pt>
                <c:pt idx="5">
                  <c:v>286610.57</c:v>
                </c:pt>
                <c:pt idx="6">
                  <c:v>283622</c:v>
                </c:pt>
                <c:pt idx="7">
                  <c:v>293219</c:v>
                </c:pt>
                <c:pt idx="8">
                  <c:v>310995.22500000003</c:v>
                </c:pt>
                <c:pt idx="9">
                  <c:v>319859.29000000004</c:v>
                </c:pt>
                <c:pt idx="10">
                  <c:v>310387.14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B-4F6B-B2E0-839E412D80C2}"/>
            </c:ext>
          </c:extLst>
        </c:ser>
        <c:ser>
          <c:idx val="1"/>
          <c:order val="1"/>
          <c:tx>
            <c:strRef>
              <c:f>'Figur 1 '!$A$5</c:f>
              <c:strCache>
                <c:ptCount val="1"/>
                <c:pt idx="0">
                  <c:v>Antal betalande helårsstudenter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 1 '!$B$3:$L$3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1 '!$B$5:$L$5</c:f>
              <c:numCache>
                <c:formatCode>#,##0</c:formatCode>
                <c:ptCount val="11"/>
                <c:pt idx="0">
                  <c:v>1707</c:v>
                </c:pt>
                <c:pt idx="1">
                  <c:v>2400.9</c:v>
                </c:pt>
                <c:pt idx="2">
                  <c:v>3108.1</c:v>
                </c:pt>
                <c:pt idx="3">
                  <c:v>4074</c:v>
                </c:pt>
                <c:pt idx="4">
                  <c:v>4640</c:v>
                </c:pt>
                <c:pt idx="5">
                  <c:v>5415.25</c:v>
                </c:pt>
                <c:pt idx="6">
                  <c:v>6234.9</c:v>
                </c:pt>
                <c:pt idx="7">
                  <c:v>7133.0999999999995</c:v>
                </c:pt>
                <c:pt idx="8">
                  <c:v>7494.8</c:v>
                </c:pt>
                <c:pt idx="9">
                  <c:v>7607</c:v>
                </c:pt>
                <c:pt idx="10">
                  <c:v>8046.9000000000005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B-4F6B-B2E0-839E412D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172063"/>
        <c:axId val="641544783"/>
      </c:barChart>
      <c:catAx>
        <c:axId val="52417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1544783"/>
        <c:crosses val="autoZero"/>
        <c:auto val="1"/>
        <c:lblAlgn val="ctr"/>
        <c:lblOffset val="100"/>
        <c:noMultiLvlLbl val="0"/>
      </c:catAx>
      <c:valAx>
        <c:axId val="64154478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417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 '!$A$17</c:f>
              <c:strCache>
                <c:ptCount val="1"/>
                <c:pt idx="0">
                  <c:v>Takbelopp (2022 års priser)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'Figur 2 '!$B$5:$L$5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2 '!$B$17:$L$17</c:f>
              <c:numCache>
                <c:formatCode>#,##0</c:formatCode>
                <c:ptCount val="11"/>
                <c:pt idx="0">
                  <c:v>25.680377770419174</c:v>
                </c:pt>
                <c:pt idx="1">
                  <c:v>25.649153633317027</c:v>
                </c:pt>
                <c:pt idx="2">
                  <c:v>25.738327566584502</c:v>
                </c:pt>
                <c:pt idx="3">
                  <c:v>25.626201309540793</c:v>
                </c:pt>
                <c:pt idx="4">
                  <c:v>25.831887041681817</c:v>
                </c:pt>
                <c:pt idx="5">
                  <c:v>25.946979811383851</c:v>
                </c:pt>
                <c:pt idx="6">
                  <c:v>26.506037782664865</c:v>
                </c:pt>
                <c:pt idx="7">
                  <c:v>26.279046489065998</c:v>
                </c:pt>
                <c:pt idx="8">
                  <c:v>26.50578924526835</c:v>
                </c:pt>
                <c:pt idx="9">
                  <c:v>28.183514719510928</c:v>
                </c:pt>
                <c:pt idx="10">
                  <c:v>26.755641000000001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2-4D97-94E4-47A80D7184B0}"/>
            </c:ext>
          </c:extLst>
        </c:ser>
        <c:ser>
          <c:idx val="3"/>
          <c:order val="1"/>
          <c:tx>
            <c:strRef>
              <c:f>'Figur 2 '!$A$13</c:f>
              <c:strCache>
                <c:ptCount val="1"/>
                <c:pt idx="0">
                  <c:v>Takbelopp (löpande priser)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 2 '!$B$13:$L$13</c:f>
              <c:numCache>
                <c:formatCode>#,##0</c:formatCode>
                <c:ptCount val="11"/>
                <c:pt idx="0">
                  <c:v>20.404972000000001</c:v>
                </c:pt>
                <c:pt idx="1">
                  <c:v>20.569168000000001</c:v>
                </c:pt>
                <c:pt idx="2">
                  <c:v>21.000764</c:v>
                </c:pt>
                <c:pt idx="3">
                  <c:v>21.352798</c:v>
                </c:pt>
                <c:pt idx="4">
                  <c:v>21.852557000000001</c:v>
                </c:pt>
                <c:pt idx="5">
                  <c:v>22.418582000000001</c:v>
                </c:pt>
                <c:pt idx="6">
                  <c:v>23.450551000000001</c:v>
                </c:pt>
                <c:pt idx="7">
                  <c:v>23.841867000000001</c:v>
                </c:pt>
                <c:pt idx="8">
                  <c:v>24.527104999999999</c:v>
                </c:pt>
                <c:pt idx="9">
                  <c:v>26.826792000000001</c:v>
                </c:pt>
                <c:pt idx="10">
                  <c:v>26.755641000000001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2-4D97-94E4-47A80D7184B0}"/>
            </c:ext>
          </c:extLst>
        </c:ser>
        <c:ser>
          <c:idx val="1"/>
          <c:order val="2"/>
          <c:tx>
            <c:strRef>
              <c:f>'Figur 2 '!$A$18</c:f>
              <c:strCache>
                <c:ptCount val="1"/>
                <c:pt idx="0">
                  <c:v>Ekonomiskt värde av utbildningsvolymen (2022 års priser)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 '!$B$5:$L$5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2 '!$B$18:$L$18</c:f>
              <c:numCache>
                <c:formatCode>#,##0</c:formatCode>
                <c:ptCount val="11"/>
                <c:pt idx="0">
                  <c:v>26.212337992504079</c:v>
                </c:pt>
                <c:pt idx="1">
                  <c:v>26.350144551410427</c:v>
                </c:pt>
                <c:pt idx="2">
                  <c:v>26.146888038151456</c:v>
                </c:pt>
                <c:pt idx="3">
                  <c:v>25.987787207262024</c:v>
                </c:pt>
                <c:pt idx="4">
                  <c:v>26.127180114733189</c:v>
                </c:pt>
                <c:pt idx="5">
                  <c:v>25.965768835161448</c:v>
                </c:pt>
                <c:pt idx="6">
                  <c:v>25.558755726518427</c:v>
                </c:pt>
                <c:pt idx="7">
                  <c:v>25.970017419107137</c:v>
                </c:pt>
                <c:pt idx="8">
                  <c:v>26.856690372925854</c:v>
                </c:pt>
                <c:pt idx="9">
                  <c:v>27.806496485505306</c:v>
                </c:pt>
                <c:pt idx="10">
                  <c:v>25.964445999999999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2-4D97-94E4-47A80D7184B0}"/>
            </c:ext>
          </c:extLst>
        </c:ser>
        <c:ser>
          <c:idx val="2"/>
          <c:order val="3"/>
          <c:tx>
            <c:strRef>
              <c:f>'Figur 2 '!$A$14</c:f>
              <c:strCache>
                <c:ptCount val="1"/>
                <c:pt idx="0">
                  <c:v>Ekonomiskt värde av utbildningsvolymen (löpande priser)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 2 '!$B$14:$L$14</c:f>
              <c:numCache>
                <c:formatCode>0</c:formatCode>
                <c:ptCount val="11"/>
                <c:pt idx="0">
                  <c:v>20.827653999999999</c:v>
                </c:pt>
                <c:pt idx="1">
                  <c:v>21.131322999999998</c:v>
                </c:pt>
                <c:pt idx="2">
                  <c:v>21.334122180360001</c:v>
                </c:pt>
                <c:pt idx="3">
                  <c:v>21.654086144131433</c:v>
                </c:pt>
                <c:pt idx="4">
                  <c:v>22.102360999999998</c:v>
                </c:pt>
                <c:pt idx="5">
                  <c:v>22.434816000000001</c:v>
                </c:pt>
                <c:pt idx="6">
                  <c:v>22.612466999999999</c:v>
                </c:pt>
                <c:pt idx="7">
                  <c:v>23.561498</c:v>
                </c:pt>
                <c:pt idx="8">
                  <c:v>24.851811000000001</c:v>
                </c:pt>
                <c:pt idx="9">
                  <c:v>26.467922999999999</c:v>
                </c:pt>
                <c:pt idx="10">
                  <c:v>25.964445999999999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2-4D97-94E4-47A80D71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4588175"/>
        <c:axId val="648603343"/>
      </c:lineChart>
      <c:catAx>
        <c:axId val="1864588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8603343"/>
        <c:crosses val="autoZero"/>
        <c:auto val="1"/>
        <c:lblAlgn val="ctr"/>
        <c:lblOffset val="100"/>
        <c:tickLblSkip val="2"/>
        <c:noMultiLvlLbl val="0"/>
      </c:catAx>
      <c:valAx>
        <c:axId val="6486033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</a:t>
                </a:r>
                <a:r>
                  <a:rPr lang="sv-SE" baseline="0"/>
                  <a:t> kronor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4588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3 '!$A$11</c:f>
              <c:strCache>
                <c:ptCount val="1"/>
                <c:pt idx="0">
                  <c:v>Utgående balans överproduktion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'Figur 3 '!$B$5:$L$5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3 '!$B$11:$L$11</c:f>
              <c:numCache>
                <c:formatCode>0.0</c:formatCode>
                <c:ptCount val="11"/>
                <c:pt idx="0">
                  <c:v>0.71366300000000005</c:v>
                </c:pt>
                <c:pt idx="1">
                  <c:v>0.86380299999999999</c:v>
                </c:pt>
                <c:pt idx="2">
                  <c:v>1.0115507963600001</c:v>
                </c:pt>
                <c:pt idx="3">
                  <c:v>1.1124179999999999</c:v>
                </c:pt>
                <c:pt idx="4">
                  <c:v>1.2353639999999999</c:v>
                </c:pt>
                <c:pt idx="5">
                  <c:v>1.1973560000000001</c:v>
                </c:pt>
                <c:pt idx="6">
                  <c:v>0.74724400000000002</c:v>
                </c:pt>
                <c:pt idx="7">
                  <c:v>0.73372199999999999</c:v>
                </c:pt>
                <c:pt idx="8">
                  <c:v>0.98708700000000005</c:v>
                </c:pt>
                <c:pt idx="9">
                  <c:v>1.0461480000000001</c:v>
                </c:pt>
                <c:pt idx="10">
                  <c:v>0.89191200000000004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5-4B48-85E9-354271473B87}"/>
            </c:ext>
          </c:extLst>
        </c:ser>
        <c:ser>
          <c:idx val="1"/>
          <c:order val="1"/>
          <c:tx>
            <c:strRef>
              <c:f>'Figur 3 '!$A$10</c:f>
              <c:strCache>
                <c:ptCount val="1"/>
                <c:pt idx="0">
                  <c:v>Utgående balans anslagssparande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3 '!$B$5:$L$5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3 '!$B$10:$L$10</c:f>
              <c:numCache>
                <c:formatCode>0.0</c:formatCode>
                <c:ptCount val="11"/>
                <c:pt idx="0">
                  <c:v>0.49165399999999998</c:v>
                </c:pt>
                <c:pt idx="1">
                  <c:v>0.24318300000000001</c:v>
                </c:pt>
                <c:pt idx="2">
                  <c:v>0.14013500000000001</c:v>
                </c:pt>
                <c:pt idx="3">
                  <c:v>0.107165</c:v>
                </c:pt>
                <c:pt idx="4">
                  <c:v>7.1552000000000004E-2</c:v>
                </c:pt>
                <c:pt idx="5">
                  <c:v>5.7750999999999997E-2</c:v>
                </c:pt>
                <c:pt idx="6">
                  <c:v>0.42686499999999999</c:v>
                </c:pt>
                <c:pt idx="7">
                  <c:v>0.610653</c:v>
                </c:pt>
                <c:pt idx="8">
                  <c:v>0.40853099999999998</c:v>
                </c:pt>
                <c:pt idx="9">
                  <c:v>0.60751100000000002</c:v>
                </c:pt>
                <c:pt idx="10">
                  <c:v>0.92597600000000002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5-4B48-85E9-354271473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150975"/>
        <c:axId val="524081375"/>
      </c:lineChart>
      <c:catAx>
        <c:axId val="52615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4081375"/>
        <c:crosses val="autoZero"/>
        <c:auto val="1"/>
        <c:lblAlgn val="ctr"/>
        <c:lblOffset val="100"/>
        <c:tickLblSkip val="1"/>
        <c:noMultiLvlLbl val="0"/>
      </c:catAx>
      <c:valAx>
        <c:axId val="52408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</a:t>
                </a:r>
                <a:r>
                  <a:rPr lang="sv-SE" baseline="0"/>
                  <a:t> kronor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6150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4 '!$A$10</c:f>
              <c:strCache>
                <c:ptCount val="1"/>
                <c:pt idx="0">
                  <c:v>Utbildning på grundnivå och avancerad nivå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'Figur 4 '!$B$5:$L$5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4 '!$B$10:$L$10</c:f>
              <c:numCache>
                <c:formatCode>#\ ##0.0</c:formatCode>
                <c:ptCount val="11"/>
                <c:pt idx="0">
                  <c:v>-4.9075000000000001E-2</c:v>
                </c:pt>
                <c:pt idx="1">
                  <c:v>0.43746600000000002</c:v>
                </c:pt>
                <c:pt idx="2">
                  <c:v>0.39306022676549585</c:v>
                </c:pt>
                <c:pt idx="3">
                  <c:v>0.38070136358276896</c:v>
                </c:pt>
                <c:pt idx="4">
                  <c:v>-0.22571849098950092</c:v>
                </c:pt>
                <c:pt idx="5">
                  <c:v>-0.227771</c:v>
                </c:pt>
                <c:pt idx="6">
                  <c:v>3.0703000000000001E-2</c:v>
                </c:pt>
                <c:pt idx="7">
                  <c:v>-0.36370799999999998</c:v>
                </c:pt>
                <c:pt idx="8">
                  <c:v>0.177956</c:v>
                </c:pt>
                <c:pt idx="9">
                  <c:v>0.88551299999999999</c:v>
                </c:pt>
                <c:pt idx="10">
                  <c:v>-7.3333999999999996E-2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C-484B-95D8-BBEA8AFE59D6}"/>
            </c:ext>
          </c:extLst>
        </c:ser>
        <c:ser>
          <c:idx val="1"/>
          <c:order val="1"/>
          <c:tx>
            <c:strRef>
              <c:f>'Figur 4 '!$A$11</c:f>
              <c:strCache>
                <c:ptCount val="1"/>
                <c:pt idx="0">
                  <c:v>Forskning och utbildning på forskarnivå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'Figur 4 '!$B$5:$L$5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4 '!$B$11:$L$11</c:f>
              <c:numCache>
                <c:formatCode>#\ ##0.0</c:formatCode>
                <c:ptCount val="11"/>
                <c:pt idx="0">
                  <c:v>0.42779400000000001</c:v>
                </c:pt>
                <c:pt idx="1">
                  <c:v>-7.5026999999999996E-2</c:v>
                </c:pt>
                <c:pt idx="2">
                  <c:v>0.55122392634748418</c:v>
                </c:pt>
                <c:pt idx="3">
                  <c:v>-0.17624292981173695</c:v>
                </c:pt>
                <c:pt idx="4">
                  <c:v>0.45407028268457195</c:v>
                </c:pt>
                <c:pt idx="5">
                  <c:v>0.52122599999999997</c:v>
                </c:pt>
                <c:pt idx="6">
                  <c:v>0.249419</c:v>
                </c:pt>
                <c:pt idx="7">
                  <c:v>-0.19933500000000001</c:v>
                </c:pt>
                <c:pt idx="8">
                  <c:v>0.29205500000000001</c:v>
                </c:pt>
                <c:pt idx="9">
                  <c:v>1.3560950000000001</c:v>
                </c:pt>
                <c:pt idx="10">
                  <c:v>0.61959299999999995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C-484B-95D8-BBEA8AFE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18624"/>
        <c:axId val="2055941616"/>
      </c:barChart>
      <c:catAx>
        <c:axId val="1194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55941616"/>
        <c:crosses val="autoZero"/>
        <c:auto val="1"/>
        <c:lblAlgn val="ctr"/>
        <c:lblOffset val="100"/>
        <c:noMultiLvlLbl val="0"/>
      </c:catAx>
      <c:valAx>
        <c:axId val="205594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</a:t>
                </a:r>
                <a:r>
                  <a:rPr lang="sv-SE" baseline="0"/>
                  <a:t> kronor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94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5 '!$A$10</c:f>
              <c:strCache>
                <c:ptCount val="1"/>
                <c:pt idx="0">
                  <c:v>Balanserad kapitalförändring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numRef>
              <c:f>'Figur 5 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5 '!$B$10:$L$10</c:f>
              <c:numCache>
                <c:formatCode>#\ ##0.0</c:formatCode>
                <c:ptCount val="11"/>
                <c:pt idx="0">
                  <c:v>10.539486</c:v>
                </c:pt>
                <c:pt idx="1">
                  <c:v>11.027426999999999</c:v>
                </c:pt>
                <c:pt idx="2">
                  <c:v>11.36815234596</c:v>
                </c:pt>
                <c:pt idx="3">
                  <c:v>12.372163124910001</c:v>
                </c:pt>
                <c:pt idx="4">
                  <c:v>12.528654624230001</c:v>
                </c:pt>
                <c:pt idx="5">
                  <c:v>12.730724</c:v>
                </c:pt>
                <c:pt idx="6">
                  <c:v>13.011623</c:v>
                </c:pt>
                <c:pt idx="7">
                  <c:v>12.663773000000001</c:v>
                </c:pt>
                <c:pt idx="8">
                  <c:v>12.61782</c:v>
                </c:pt>
                <c:pt idx="9">
                  <c:v>13.086584</c:v>
                </c:pt>
                <c:pt idx="10">
                  <c:v>15.260529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C-4CC0-AFB9-571A63186739}"/>
            </c:ext>
          </c:extLst>
        </c:ser>
        <c:ser>
          <c:idx val="1"/>
          <c:order val="1"/>
          <c:tx>
            <c:strRef>
              <c:f>'Figur 5 '!$A$11</c:f>
              <c:strCache>
                <c:ptCount val="1"/>
                <c:pt idx="0">
                  <c:v>Årets kapitalförändring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'Figur 5 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5 '!$B$11:$L$11</c:f>
              <c:numCache>
                <c:formatCode>#\ ##0.0</c:formatCode>
                <c:ptCount val="11"/>
                <c:pt idx="0">
                  <c:v>0.36579600000000001</c:v>
                </c:pt>
                <c:pt idx="1">
                  <c:v>0.36394799999999999</c:v>
                </c:pt>
                <c:pt idx="2">
                  <c:v>0.96084115311298002</c:v>
                </c:pt>
                <c:pt idx="3">
                  <c:v>0.20058943377103203</c:v>
                </c:pt>
                <c:pt idx="4">
                  <c:v>0.20966379169507104</c:v>
                </c:pt>
                <c:pt idx="5">
                  <c:v>0.29455300000000001</c:v>
                </c:pt>
                <c:pt idx="6">
                  <c:v>0.31253766600000021</c:v>
                </c:pt>
                <c:pt idx="8">
                  <c:v>0.47287899999999999</c:v>
                </c:pt>
                <c:pt idx="9">
                  <c:v>2.2576049999999999</c:v>
                </c:pt>
                <c:pt idx="10">
                  <c:v>0.54663827549000177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C-4CC0-AFB9-571A63186739}"/>
            </c:ext>
          </c:extLst>
        </c:ser>
        <c:ser>
          <c:idx val="2"/>
          <c:order val="2"/>
          <c:tx>
            <c:strRef>
              <c:f>'Figur 5 '!$A$12</c:f>
              <c:strCache>
                <c:ptCount val="1"/>
                <c:pt idx="0">
                  <c:v>Årets kapitalförändring 2019 (negativ)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'Figur 5 '!$B$4:$L$4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'Figur 5 '!$B$12:$L$12</c:f>
              <c:numCache>
                <c:formatCode>#\ ##0.0</c:formatCode>
                <c:ptCount val="11"/>
                <c:pt idx="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C-4CC0-AFB9-571A6318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2433920"/>
        <c:axId val="2051777568"/>
      </c:barChart>
      <c:catAx>
        <c:axId val="205243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51777568"/>
        <c:crosses val="autoZero"/>
        <c:auto val="1"/>
        <c:lblAlgn val="ctr"/>
        <c:lblOffset val="100"/>
        <c:noMultiLvlLbl val="0"/>
      </c:catAx>
      <c:valAx>
        <c:axId val="205177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</a:t>
                </a:r>
                <a:r>
                  <a:rPr lang="sv-SE" baseline="0"/>
                  <a:t> kronor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524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1266190</xdr:colOff>
      <xdr:row>0</xdr:row>
      <xdr:rowOff>569328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3440" cy="56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11</xdr:row>
      <xdr:rowOff>14287</xdr:rowOff>
    </xdr:from>
    <xdr:to>
      <xdr:col>8</xdr:col>
      <xdr:colOff>309562</xdr:colOff>
      <xdr:row>25</xdr:row>
      <xdr:rowOff>90487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93BC4F-8F14-462F-B5D5-00704C952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21</xdr:row>
      <xdr:rowOff>14287</xdr:rowOff>
    </xdr:from>
    <xdr:to>
      <xdr:col>7</xdr:col>
      <xdr:colOff>452437</xdr:colOff>
      <xdr:row>40</xdr:row>
      <xdr:rowOff>90487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529E97F-8C70-4764-8926-CF2A93694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180975</xdr:rowOff>
    </xdr:from>
    <xdr:to>
      <xdr:col>6</xdr:col>
      <xdr:colOff>714375</xdr:colOff>
      <xdr:row>30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13FB937-4BF8-4895-9891-4DB02B82B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2676525</xdr:colOff>
      <xdr:row>15</xdr:row>
      <xdr:rowOff>9525</xdr:rowOff>
    </xdr:from>
    <xdr:to>
      <xdr:col>8</xdr:col>
      <xdr:colOff>168275</xdr:colOff>
      <xdr:row>29</xdr:row>
      <xdr:rowOff>82550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282557-2E6B-4457-8F6B-24D01DA76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3175</xdr:rowOff>
    </xdr:from>
    <xdr:to>
      <xdr:col>7</xdr:col>
      <xdr:colOff>447675</xdr:colOff>
      <xdr:row>33</xdr:row>
      <xdr:rowOff>79375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066986-CC6E-4B95-BFB7-9272339A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G12" sqref="G12"/>
    </sheetView>
  </sheetViews>
  <sheetFormatPr defaultRowHeight="12.5" x14ac:dyDescent="0.25"/>
  <cols>
    <col min="1" max="1" width="12.81640625" customWidth="1"/>
    <col min="2" max="2" width="76.54296875" bestFit="1" customWidth="1"/>
  </cols>
  <sheetData>
    <row r="1" spans="1:6" ht="58.5" customHeight="1" x14ac:dyDescent="0.25"/>
    <row r="2" spans="1:6" ht="42.75" customHeight="1" x14ac:dyDescent="0.25">
      <c r="A2" s="97" t="s">
        <v>81</v>
      </c>
      <c r="B2" s="97"/>
      <c r="C2" s="39"/>
      <c r="D2" s="39"/>
      <c r="E2" s="39"/>
      <c r="F2" s="39"/>
    </row>
    <row r="5" spans="1:6" ht="13" x14ac:dyDescent="0.3">
      <c r="A5" s="42" t="s">
        <v>104</v>
      </c>
      <c r="B5" s="43" t="s">
        <v>105</v>
      </c>
    </row>
    <row r="6" spans="1:6" ht="13" x14ac:dyDescent="0.3">
      <c r="A6" s="44" t="s">
        <v>82</v>
      </c>
      <c r="B6" s="41" t="s">
        <v>97</v>
      </c>
    </row>
    <row r="7" spans="1:6" ht="13" x14ac:dyDescent="0.3">
      <c r="A7" s="44" t="s">
        <v>83</v>
      </c>
      <c r="B7" s="41" t="s">
        <v>96</v>
      </c>
    </row>
    <row r="8" spans="1:6" ht="13" x14ac:dyDescent="0.3">
      <c r="A8" s="44" t="s">
        <v>84</v>
      </c>
      <c r="B8" s="41" t="s">
        <v>98</v>
      </c>
    </row>
    <row r="9" spans="1:6" ht="13" x14ac:dyDescent="0.3">
      <c r="A9" s="44" t="s">
        <v>85</v>
      </c>
      <c r="B9" s="41" t="s">
        <v>99</v>
      </c>
    </row>
    <row r="10" spans="1:6" ht="13" x14ac:dyDescent="0.3">
      <c r="A10" s="44" t="s">
        <v>86</v>
      </c>
      <c r="B10" s="41" t="s">
        <v>100</v>
      </c>
    </row>
    <row r="11" spans="1:6" ht="13" x14ac:dyDescent="0.3">
      <c r="A11" s="40"/>
      <c r="B11" s="41"/>
    </row>
    <row r="12" spans="1:6" ht="13" x14ac:dyDescent="0.3">
      <c r="A12" s="44" t="s">
        <v>87</v>
      </c>
      <c r="B12" s="41" t="s">
        <v>101</v>
      </c>
    </row>
    <row r="13" spans="1:6" ht="13" x14ac:dyDescent="0.3">
      <c r="A13" s="44" t="s">
        <v>88</v>
      </c>
      <c r="B13" s="41" t="s">
        <v>102</v>
      </c>
    </row>
    <row r="14" spans="1:6" ht="13" x14ac:dyDescent="0.3">
      <c r="A14" s="44" t="s">
        <v>89</v>
      </c>
      <c r="B14" s="41" t="s">
        <v>99</v>
      </c>
    </row>
    <row r="15" spans="1:6" ht="13" x14ac:dyDescent="0.3">
      <c r="A15" s="44" t="s">
        <v>90</v>
      </c>
      <c r="B15" s="41" t="s">
        <v>106</v>
      </c>
    </row>
    <row r="16" spans="1:6" ht="13" x14ac:dyDescent="0.3">
      <c r="A16" s="44" t="s">
        <v>91</v>
      </c>
      <c r="B16" s="41" t="s">
        <v>103</v>
      </c>
    </row>
  </sheetData>
  <mergeCells count="1">
    <mergeCell ref="A2:B2"/>
  </mergeCells>
  <hyperlinks>
    <hyperlink ref="A6" location="'Figur 1 '!A1" display="Figur 1" xr:uid="{7B9C17EB-8C50-47C8-83F9-87BFD97F1CE4}"/>
    <hyperlink ref="A8" location="'Figur 3 '!A1" display="Figur 3" xr:uid="{42F1EECD-320C-4C17-9C2C-19C68F8BC2EF}"/>
    <hyperlink ref="A10" location="'Tabell 5'!A1" display="Figur 5" xr:uid="{2879B4A7-20FF-4937-97CB-D143824D77CC}"/>
    <hyperlink ref="A7" location="'Figur 2 '!A1" display="Figur 2" xr:uid="{28F84710-845C-4B65-A70B-2BDC775E415D}"/>
    <hyperlink ref="A9" location="'Tabell 4'!A1" display="Figur 4" xr:uid="{5CE2BAA1-86C4-4FD6-A73A-7172B2411E7A}"/>
    <hyperlink ref="A12" location="'Tabell 1'!A1" display="Tabell 1" xr:uid="{529E540C-9DEE-4867-98A8-6B31A67B05E9}"/>
    <hyperlink ref="A13" location="'Tabell 2'!A1" display="Tabell 2" xr:uid="{57FBAE8E-6041-4357-B345-44639612C071}"/>
    <hyperlink ref="A14" location="'Tabell 3'!A1" display="Tabell 3" xr:uid="{9710F29A-F047-4E83-9849-372885280700}"/>
    <hyperlink ref="A15" location="'Tabell 4'!A1" display="Tabell 4" xr:uid="{C355034A-5BC9-4D64-AF7A-1E09EE14A166}"/>
    <hyperlink ref="A16" location="'Tabell 5'!A1" display="Tabell 5" xr:uid="{9EEA5921-A9BA-49E7-811F-BC02B4E22EC2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E58C-DF90-43F1-880E-02D94646076D}">
  <dimension ref="B2:I49"/>
  <sheetViews>
    <sheetView workbookViewId="0">
      <selection activeCell="B24" sqref="B24"/>
    </sheetView>
  </sheetViews>
  <sheetFormatPr defaultRowHeight="12.5" x14ac:dyDescent="0.25"/>
  <cols>
    <col min="1" max="1" width="36.54296875" customWidth="1"/>
    <col min="2" max="2" width="33.453125" customWidth="1"/>
    <col min="3" max="5" width="16.26953125" customWidth="1"/>
    <col min="6" max="6" width="16" customWidth="1"/>
    <col min="7" max="7" width="33.453125" customWidth="1"/>
    <col min="8" max="9" width="16.26953125" customWidth="1"/>
  </cols>
  <sheetData>
    <row r="2" spans="2:9" x14ac:dyDescent="0.25">
      <c r="B2" s="36"/>
      <c r="C2" s="36"/>
      <c r="D2" s="36"/>
      <c r="E2" s="36"/>
      <c r="F2" s="36"/>
      <c r="G2" s="36"/>
      <c r="H2" s="36"/>
      <c r="I2" s="36"/>
    </row>
    <row r="3" spans="2:9" ht="36" customHeight="1" x14ac:dyDescent="0.25">
      <c r="B3" s="109" t="s">
        <v>75</v>
      </c>
      <c r="C3" s="109"/>
      <c r="D3" s="109"/>
      <c r="E3" s="61"/>
      <c r="F3" s="36"/>
      <c r="G3" s="109" t="s">
        <v>76</v>
      </c>
      <c r="H3" s="109"/>
      <c r="I3" s="109"/>
    </row>
    <row r="4" spans="2:9" ht="72" customHeight="1" x14ac:dyDescent="0.3">
      <c r="B4" s="62"/>
      <c r="C4" s="110" t="s">
        <v>62</v>
      </c>
      <c r="D4" s="110"/>
      <c r="E4" s="63"/>
      <c r="F4" s="64"/>
      <c r="G4" s="65"/>
      <c r="H4" s="110" t="s">
        <v>77</v>
      </c>
      <c r="I4" s="110"/>
    </row>
    <row r="5" spans="2:9" ht="35" x14ac:dyDescent="0.3">
      <c r="B5" s="66" t="s">
        <v>19</v>
      </c>
      <c r="C5" s="37" t="s">
        <v>12</v>
      </c>
      <c r="D5" s="37" t="s">
        <v>78</v>
      </c>
      <c r="E5" s="63"/>
      <c r="F5" s="64"/>
      <c r="G5" s="66" t="s">
        <v>19</v>
      </c>
      <c r="H5" s="37" t="s">
        <v>12</v>
      </c>
      <c r="I5" s="37" t="s">
        <v>78</v>
      </c>
    </row>
    <row r="6" spans="2:9" x14ac:dyDescent="0.25">
      <c r="B6" s="45"/>
      <c r="C6" s="22"/>
      <c r="D6" s="22"/>
      <c r="E6" s="22"/>
      <c r="F6" s="36"/>
      <c r="G6" s="45"/>
      <c r="H6" s="27"/>
      <c r="I6" s="27"/>
    </row>
    <row r="7" spans="2:9" ht="13" x14ac:dyDescent="0.3">
      <c r="B7" s="53" t="s">
        <v>23</v>
      </c>
      <c r="C7" s="28"/>
      <c r="D7" s="28"/>
      <c r="E7" s="22"/>
      <c r="F7" s="36"/>
      <c r="G7" s="53" t="s">
        <v>23</v>
      </c>
      <c r="H7" s="67"/>
      <c r="I7" s="67"/>
    </row>
    <row r="8" spans="2:9" x14ac:dyDescent="0.25">
      <c r="B8" s="45" t="s">
        <v>24</v>
      </c>
      <c r="C8" s="24">
        <v>313.33</v>
      </c>
      <c r="D8" s="24">
        <v>682.33600000000001</v>
      </c>
      <c r="E8" s="24"/>
      <c r="F8" s="36"/>
      <c r="G8" s="45" t="s">
        <v>24</v>
      </c>
      <c r="H8" s="24">
        <v>-46.506999999999998</v>
      </c>
      <c r="I8" s="24">
        <v>-89.677000000000007</v>
      </c>
    </row>
    <row r="9" spans="2:9" x14ac:dyDescent="0.25">
      <c r="B9" s="45" t="s">
        <v>25</v>
      </c>
      <c r="C9" s="24">
        <v>529.20899999999995</v>
      </c>
      <c r="D9" s="24">
        <v>1363.2829999999999</v>
      </c>
      <c r="E9" s="24"/>
      <c r="F9" s="36"/>
      <c r="G9" s="45" t="s">
        <v>25</v>
      </c>
      <c r="H9" s="24">
        <v>65.376999999999995</v>
      </c>
      <c r="I9" s="24">
        <v>43.209000000000003</v>
      </c>
    </row>
    <row r="10" spans="2:9" x14ac:dyDescent="0.25">
      <c r="B10" s="45" t="s">
        <v>26</v>
      </c>
      <c r="C10" s="24">
        <v>486.40300000000002</v>
      </c>
      <c r="D10" s="24">
        <v>983.56600000000003</v>
      </c>
      <c r="E10" s="24"/>
      <c r="F10" s="36"/>
      <c r="G10" s="45" t="s">
        <v>26</v>
      </c>
      <c r="H10" s="24">
        <v>81.760000000000005</v>
      </c>
      <c r="I10" s="24">
        <v>0.96899999999999997</v>
      </c>
    </row>
    <row r="11" spans="2:9" x14ac:dyDescent="0.25">
      <c r="B11" s="45" t="s">
        <v>27</v>
      </c>
      <c r="C11" s="24">
        <v>634.52700000000004</v>
      </c>
      <c r="D11" s="24">
        <v>54.874000000000002</v>
      </c>
      <c r="E11" s="24"/>
      <c r="F11" s="36"/>
      <c r="G11" s="45" t="s">
        <v>27</v>
      </c>
      <c r="H11" s="24">
        <v>-52.112000000000002</v>
      </c>
      <c r="I11" s="24">
        <v>40.834000000000003</v>
      </c>
    </row>
    <row r="12" spans="2:9" x14ac:dyDescent="0.25">
      <c r="B12" s="45" t="s">
        <v>28</v>
      </c>
      <c r="C12" s="24">
        <v>493.13499999999999</v>
      </c>
      <c r="D12" s="24">
        <v>512.17100000000005</v>
      </c>
      <c r="E12" s="24"/>
      <c r="F12" s="36"/>
      <c r="G12" s="45" t="s">
        <v>28</v>
      </c>
      <c r="H12" s="24">
        <v>-23.853999999999999</v>
      </c>
      <c r="I12" s="24">
        <v>-0.16300000000000001</v>
      </c>
    </row>
    <row r="13" spans="2:9" x14ac:dyDescent="0.25">
      <c r="B13" s="45" t="s">
        <v>29</v>
      </c>
      <c r="C13" s="24">
        <v>446.19099999999997</v>
      </c>
      <c r="D13" s="24">
        <v>699.91499999999996</v>
      </c>
      <c r="E13" s="24"/>
      <c r="F13" s="36"/>
      <c r="G13" s="45" t="s">
        <v>29</v>
      </c>
      <c r="H13" s="24">
        <v>-12.413</v>
      </c>
      <c r="I13" s="24">
        <v>43.19</v>
      </c>
    </row>
    <row r="14" spans="2:9" x14ac:dyDescent="0.25">
      <c r="B14" s="45" t="s">
        <v>30</v>
      </c>
      <c r="C14" s="24">
        <v>256.08499999999998</v>
      </c>
      <c r="D14" s="24">
        <v>1476.413</v>
      </c>
      <c r="E14" s="24"/>
      <c r="F14" s="36"/>
      <c r="G14" s="45" t="s">
        <v>30</v>
      </c>
      <c r="H14" s="24">
        <v>-31.832999999999998</v>
      </c>
      <c r="I14" s="24">
        <v>197.23500000000001</v>
      </c>
    </row>
    <row r="15" spans="2:9" x14ac:dyDescent="0.25">
      <c r="B15" s="45" t="s">
        <v>31</v>
      </c>
      <c r="C15" s="24">
        <v>-25.794</v>
      </c>
      <c r="D15" s="24">
        <v>873.58900000000006</v>
      </c>
      <c r="E15" s="24"/>
      <c r="F15" s="36"/>
      <c r="G15" s="45" t="s">
        <v>31</v>
      </c>
      <c r="H15" s="24">
        <v>-114.51</v>
      </c>
      <c r="I15" s="24">
        <v>-22.661999999999999</v>
      </c>
    </row>
    <row r="16" spans="2:9" x14ac:dyDescent="0.25">
      <c r="B16" s="45" t="s">
        <v>118</v>
      </c>
      <c r="C16" s="93" t="s">
        <v>69</v>
      </c>
      <c r="D16" s="93" t="s">
        <v>69</v>
      </c>
      <c r="E16" s="24"/>
      <c r="F16" s="36"/>
      <c r="G16" s="45" t="s">
        <v>32</v>
      </c>
      <c r="H16" s="24">
        <v>85.480999999999995</v>
      </c>
      <c r="I16" s="24">
        <v>123.593</v>
      </c>
    </row>
    <row r="17" spans="2:9" x14ac:dyDescent="0.25">
      <c r="B17" s="45" t="s">
        <v>33</v>
      </c>
      <c r="C17" s="24">
        <v>337.20499999999998</v>
      </c>
      <c r="D17" s="24">
        <v>330.90800000000002</v>
      </c>
      <c r="E17" s="24"/>
      <c r="F17" s="36"/>
      <c r="G17" s="45" t="s">
        <v>33</v>
      </c>
      <c r="H17" s="24">
        <v>45.716999999999999</v>
      </c>
      <c r="I17" s="24">
        <v>-23.594000000000001</v>
      </c>
    </row>
    <row r="18" spans="2:9" x14ac:dyDescent="0.25">
      <c r="B18" s="45" t="s">
        <v>57</v>
      </c>
      <c r="C18" s="24">
        <v>40.366999999999997</v>
      </c>
      <c r="D18" s="24">
        <v>520.85900000000004</v>
      </c>
      <c r="E18" s="24"/>
      <c r="F18" s="36"/>
      <c r="G18" s="45" t="s">
        <v>57</v>
      </c>
      <c r="H18" s="24">
        <v>7.5860000000000003</v>
      </c>
      <c r="I18" s="24">
        <v>66.082999999999998</v>
      </c>
    </row>
    <row r="19" spans="2:9" x14ac:dyDescent="0.25">
      <c r="B19" s="45" t="s">
        <v>34</v>
      </c>
      <c r="C19" s="24">
        <v>131.036</v>
      </c>
      <c r="D19" s="24">
        <v>94.998999999999995</v>
      </c>
      <c r="E19" s="24"/>
      <c r="F19" s="36"/>
      <c r="G19" s="45" t="s">
        <v>34</v>
      </c>
      <c r="H19" s="24">
        <v>-1.6839999999999999</v>
      </c>
      <c r="I19" s="24">
        <v>13.657</v>
      </c>
    </row>
    <row r="20" spans="2:9" x14ac:dyDescent="0.25">
      <c r="B20" s="45" t="s">
        <v>35</v>
      </c>
      <c r="C20" s="24">
        <v>319.64400000000001</v>
      </c>
      <c r="D20" s="24">
        <v>14.731999999999999</v>
      </c>
      <c r="E20" s="24"/>
      <c r="F20" s="36"/>
      <c r="G20" s="45" t="s">
        <v>35</v>
      </c>
      <c r="H20" s="24">
        <v>-9.8970000000000002</v>
      </c>
      <c r="I20" s="24">
        <v>18.97</v>
      </c>
    </row>
    <row r="21" spans="2:9" x14ac:dyDescent="0.25">
      <c r="B21" s="45" t="s">
        <v>36</v>
      </c>
      <c r="C21" s="24">
        <v>239.989</v>
      </c>
      <c r="D21" s="24">
        <v>57.326999999999998</v>
      </c>
      <c r="E21" s="24"/>
      <c r="F21" s="36"/>
      <c r="G21" s="45" t="s">
        <v>36</v>
      </c>
      <c r="H21" s="24">
        <v>-69.866</v>
      </c>
      <c r="I21" s="24">
        <v>21.661000000000001</v>
      </c>
    </row>
    <row r="22" spans="2:9" x14ac:dyDescent="0.25">
      <c r="B22" s="45" t="s">
        <v>37</v>
      </c>
      <c r="C22" s="24">
        <v>135.143</v>
      </c>
      <c r="D22" s="24">
        <v>184.50399999999999</v>
      </c>
      <c r="E22" s="24"/>
      <c r="F22" s="36"/>
      <c r="G22" s="45" t="s">
        <v>37</v>
      </c>
      <c r="H22" s="24">
        <v>42.12</v>
      </c>
      <c r="I22" s="24">
        <v>20.634</v>
      </c>
    </row>
    <row r="23" spans="2:9" x14ac:dyDescent="0.25">
      <c r="B23" s="45" t="s">
        <v>60</v>
      </c>
      <c r="C23" s="24">
        <v>244.298</v>
      </c>
      <c r="D23" s="24">
        <v>102.654</v>
      </c>
      <c r="E23" s="24"/>
      <c r="F23" s="36"/>
      <c r="G23" s="45" t="s">
        <v>60</v>
      </c>
      <c r="H23" s="24">
        <v>-58.198</v>
      </c>
      <c r="I23" s="24">
        <v>23.609000000000002</v>
      </c>
    </row>
    <row r="24" spans="2:9" x14ac:dyDescent="0.25">
      <c r="B24" s="45" t="s">
        <v>70</v>
      </c>
      <c r="C24" s="24">
        <v>340.89800000000002</v>
      </c>
      <c r="D24" s="24">
        <v>108.032</v>
      </c>
      <c r="E24" s="24"/>
      <c r="F24" s="36"/>
      <c r="G24" s="45" t="s">
        <v>70</v>
      </c>
      <c r="H24" s="24">
        <v>-4.4279999999999999</v>
      </c>
      <c r="I24" s="24">
        <v>88.744</v>
      </c>
    </row>
    <row r="25" spans="2:9" x14ac:dyDescent="0.25">
      <c r="B25" s="45"/>
      <c r="C25" s="24"/>
      <c r="D25" s="24"/>
      <c r="E25" s="24"/>
      <c r="F25" s="36"/>
      <c r="G25" s="45"/>
      <c r="H25" s="24"/>
      <c r="I25" s="24"/>
    </row>
    <row r="26" spans="2:9" ht="13" x14ac:dyDescent="0.3">
      <c r="B26" s="53" t="s">
        <v>71</v>
      </c>
      <c r="C26" s="25"/>
      <c r="D26" s="25"/>
      <c r="E26" s="24"/>
      <c r="F26" s="36"/>
      <c r="G26" s="53" t="s">
        <v>71</v>
      </c>
      <c r="H26" s="25"/>
      <c r="I26" s="25"/>
    </row>
    <row r="27" spans="2:9" x14ac:dyDescent="0.25">
      <c r="B27" s="45" t="s">
        <v>40</v>
      </c>
      <c r="C27" s="24">
        <v>124.15300000000001</v>
      </c>
      <c r="D27" s="24">
        <v>-6.14</v>
      </c>
      <c r="E27" s="24"/>
      <c r="F27" s="36"/>
      <c r="G27" s="45" t="s">
        <v>40</v>
      </c>
      <c r="H27" s="24">
        <v>-26.53</v>
      </c>
      <c r="I27" s="24">
        <v>2.92</v>
      </c>
    </row>
    <row r="28" spans="2:9" x14ac:dyDescent="0.25">
      <c r="B28" s="45" t="s">
        <v>58</v>
      </c>
      <c r="C28" s="24">
        <v>39.091000000000001</v>
      </c>
      <c r="D28" s="24">
        <v>16.446000000000002</v>
      </c>
      <c r="E28" s="24"/>
      <c r="F28" s="36"/>
      <c r="G28" s="45" t="s">
        <v>58</v>
      </c>
      <c r="H28" s="24">
        <v>12.153</v>
      </c>
      <c r="I28" s="24">
        <v>1.5229999999999999</v>
      </c>
    </row>
    <row r="29" spans="2:9" x14ac:dyDescent="0.25">
      <c r="B29" s="45" t="s">
        <v>41</v>
      </c>
      <c r="C29" s="24">
        <v>29.431000000000001</v>
      </c>
      <c r="D29" s="24">
        <v>11.458</v>
      </c>
      <c r="E29" s="24"/>
      <c r="F29" s="36"/>
      <c r="G29" s="45" t="s">
        <v>41</v>
      </c>
      <c r="H29" s="24">
        <v>-1.0880000000000001</v>
      </c>
      <c r="I29" s="24">
        <v>0.68600000000000005</v>
      </c>
    </row>
    <row r="30" spans="2:9" x14ac:dyDescent="0.25">
      <c r="B30" s="45" t="s">
        <v>42</v>
      </c>
      <c r="C30" s="24">
        <v>223.584</v>
      </c>
      <c r="D30" s="24">
        <v>-107.768</v>
      </c>
      <c r="E30" s="24"/>
      <c r="F30" s="36"/>
      <c r="G30" s="45" t="s">
        <v>42</v>
      </c>
      <c r="H30" s="24">
        <v>-16.518000000000001</v>
      </c>
      <c r="I30" s="24">
        <v>21.352</v>
      </c>
    </row>
    <row r="31" spans="2:9" x14ac:dyDescent="0.25">
      <c r="B31" s="45" t="s">
        <v>43</v>
      </c>
      <c r="C31" s="24">
        <v>15.833</v>
      </c>
      <c r="D31" s="24">
        <v>35.783000000000001</v>
      </c>
      <c r="E31" s="24"/>
      <c r="F31" s="36"/>
      <c r="G31" s="45" t="s">
        <v>43</v>
      </c>
      <c r="H31" s="24">
        <v>4.8890000000000002</v>
      </c>
      <c r="I31" s="24">
        <v>3.4670000000000001</v>
      </c>
    </row>
    <row r="32" spans="2:9" x14ac:dyDescent="0.25">
      <c r="B32" s="45" t="s">
        <v>44</v>
      </c>
      <c r="C32" s="24">
        <v>100.858</v>
      </c>
      <c r="D32" s="24">
        <v>13.824999999999999</v>
      </c>
      <c r="E32" s="24"/>
      <c r="F32" s="36"/>
      <c r="G32" s="45" t="s">
        <v>44</v>
      </c>
      <c r="H32" s="24">
        <v>2.4990000000000001</v>
      </c>
      <c r="I32" s="24">
        <v>8.6910000000000007</v>
      </c>
    </row>
    <row r="33" spans="2:9" x14ac:dyDescent="0.25">
      <c r="B33" s="45" t="s">
        <v>45</v>
      </c>
      <c r="C33" s="24">
        <v>138.506</v>
      </c>
      <c r="D33" s="24">
        <v>-7.1310000000000002</v>
      </c>
      <c r="E33" s="24"/>
      <c r="F33" s="36"/>
      <c r="G33" s="45" t="s">
        <v>45</v>
      </c>
      <c r="H33" s="24">
        <v>10.933</v>
      </c>
      <c r="I33" s="24">
        <v>3.63</v>
      </c>
    </row>
    <row r="34" spans="2:9" x14ac:dyDescent="0.25">
      <c r="B34" s="45" t="s">
        <v>119</v>
      </c>
      <c r="C34" s="93" t="s">
        <v>69</v>
      </c>
      <c r="D34" s="93" t="s">
        <v>69</v>
      </c>
      <c r="E34" s="24"/>
      <c r="F34" s="36"/>
      <c r="G34" s="45" t="s">
        <v>46</v>
      </c>
      <c r="H34" s="24">
        <v>-23.759</v>
      </c>
      <c r="I34" s="24">
        <v>-9.1739999999999995</v>
      </c>
    </row>
    <row r="35" spans="2:9" x14ac:dyDescent="0.25">
      <c r="B35" s="45" t="s">
        <v>47</v>
      </c>
      <c r="C35" s="24">
        <v>98.111999999999995</v>
      </c>
      <c r="D35" s="24">
        <v>59.689</v>
      </c>
      <c r="E35" s="24"/>
      <c r="F35" s="36"/>
      <c r="G35" s="45" t="s">
        <v>47</v>
      </c>
      <c r="H35" s="24">
        <v>28.093</v>
      </c>
      <c r="I35" s="24">
        <v>2.56</v>
      </c>
    </row>
    <row r="36" spans="2:9" x14ac:dyDescent="0.25">
      <c r="B36" s="45" t="s">
        <v>48</v>
      </c>
      <c r="C36" s="24">
        <v>108.93600000000001</v>
      </c>
      <c r="D36" s="24">
        <v>6.9930000000000003</v>
      </c>
      <c r="E36" s="24"/>
      <c r="F36" s="36"/>
      <c r="G36" s="45" t="s">
        <v>48</v>
      </c>
      <c r="H36" s="24">
        <v>-9.4779999999999998</v>
      </c>
      <c r="I36" s="24">
        <v>-13.257999999999999</v>
      </c>
    </row>
    <row r="37" spans="2:9" x14ac:dyDescent="0.25">
      <c r="B37" s="45" t="s">
        <v>49</v>
      </c>
      <c r="C37" s="24">
        <v>126.655</v>
      </c>
      <c r="D37" s="24">
        <v>-13.237</v>
      </c>
      <c r="E37" s="24"/>
      <c r="F37" s="36"/>
      <c r="G37" s="45" t="s">
        <v>49</v>
      </c>
      <c r="H37" s="24">
        <v>3.411</v>
      </c>
      <c r="I37" s="24">
        <v>-1.397</v>
      </c>
    </row>
    <row r="38" spans="2:9" x14ac:dyDescent="0.25">
      <c r="B38" s="45" t="s">
        <v>50</v>
      </c>
      <c r="C38" s="24">
        <v>50.978999999999999</v>
      </c>
      <c r="D38" s="24">
        <v>88.492999999999995</v>
      </c>
      <c r="E38" s="24"/>
      <c r="F38" s="36"/>
      <c r="G38" s="45" t="s">
        <v>50</v>
      </c>
      <c r="H38" s="24">
        <v>30.094999999999999</v>
      </c>
      <c r="I38" s="24">
        <v>23.734999999999999</v>
      </c>
    </row>
    <row r="39" spans="2:9" x14ac:dyDescent="0.25">
      <c r="B39" s="45"/>
      <c r="C39" s="24"/>
      <c r="D39" s="24"/>
      <c r="E39" s="24"/>
      <c r="F39" s="36"/>
      <c r="G39" s="45"/>
      <c r="H39" s="24"/>
      <c r="I39" s="24"/>
    </row>
    <row r="40" spans="2:9" ht="13" x14ac:dyDescent="0.3">
      <c r="B40" s="53" t="s">
        <v>51</v>
      </c>
      <c r="C40" s="25"/>
      <c r="D40" s="25"/>
      <c r="E40" s="24"/>
      <c r="F40" s="36"/>
      <c r="G40" s="53" t="s">
        <v>51</v>
      </c>
      <c r="H40" s="25"/>
      <c r="I40" s="25"/>
    </row>
    <row r="41" spans="2:9" x14ac:dyDescent="0.25">
      <c r="B41" s="45" t="s">
        <v>52</v>
      </c>
      <c r="C41" s="24">
        <v>16.163</v>
      </c>
      <c r="D41" s="24">
        <v>3.0369999999999999</v>
      </c>
      <c r="E41" s="24"/>
      <c r="F41" s="36"/>
      <c r="G41" s="45" t="s">
        <v>52</v>
      </c>
      <c r="H41" s="24">
        <v>5.0789999999999997</v>
      </c>
      <c r="I41" s="24">
        <v>1.48</v>
      </c>
    </row>
    <row r="42" spans="2:9" x14ac:dyDescent="0.25">
      <c r="B42" s="45" t="s">
        <v>53</v>
      </c>
      <c r="C42" s="24">
        <v>2.9769999999999999</v>
      </c>
      <c r="D42" s="24">
        <v>3.0369999999999999</v>
      </c>
      <c r="E42" s="24"/>
      <c r="F42" s="36"/>
      <c r="G42" s="45" t="s">
        <v>53</v>
      </c>
      <c r="H42" s="24">
        <v>0.95399999999999996</v>
      </c>
      <c r="I42" s="24">
        <v>-0.45700000000000002</v>
      </c>
    </row>
    <row r="43" spans="2:9" x14ac:dyDescent="0.25">
      <c r="B43" s="45" t="s">
        <v>54</v>
      </c>
      <c r="C43" s="24">
        <v>40.098999999999997</v>
      </c>
      <c r="D43" s="24">
        <v>19.347999999999999</v>
      </c>
      <c r="E43" s="24"/>
      <c r="F43" s="36"/>
      <c r="G43" s="45" t="s">
        <v>54</v>
      </c>
      <c r="H43" s="24">
        <v>-10.955</v>
      </c>
      <c r="I43" s="24">
        <v>3.3109999999999999</v>
      </c>
    </row>
    <row r="44" spans="2:9" x14ac:dyDescent="0.25">
      <c r="B44" s="45" t="s">
        <v>55</v>
      </c>
      <c r="C44" s="24">
        <v>33.665999999999997</v>
      </c>
      <c r="D44" s="24">
        <v>15.459</v>
      </c>
      <c r="E44" s="24"/>
      <c r="F44" s="36"/>
      <c r="G44" s="45" t="s">
        <v>55</v>
      </c>
      <c r="H44" s="24">
        <v>14.148999999999999</v>
      </c>
      <c r="I44" s="24">
        <v>4.2320000000000002</v>
      </c>
    </row>
    <row r="45" spans="2:9" x14ac:dyDescent="0.25">
      <c r="B45" s="45"/>
      <c r="C45" s="23"/>
      <c r="D45" s="23"/>
      <c r="E45" s="23"/>
      <c r="F45" s="36"/>
      <c r="G45" s="45"/>
      <c r="H45" s="24"/>
      <c r="I45" s="24"/>
    </row>
    <row r="46" spans="2:9" x14ac:dyDescent="0.25">
      <c r="B46" s="51" t="s">
        <v>56</v>
      </c>
      <c r="C46" s="32">
        <v>6070.7089999999998</v>
      </c>
      <c r="D46" s="32">
        <v>8199.4539999999997</v>
      </c>
      <c r="E46" s="34"/>
      <c r="F46" s="36"/>
      <c r="G46" s="51" t="s">
        <v>56</v>
      </c>
      <c r="H46" s="32">
        <v>-73.334000000000017</v>
      </c>
      <c r="I46" s="32">
        <v>619.59299999999996</v>
      </c>
    </row>
    <row r="47" spans="2:9" x14ac:dyDescent="0.25">
      <c r="B47" s="36"/>
      <c r="C47" s="36"/>
      <c r="D47" s="36"/>
      <c r="E47" s="36"/>
      <c r="F47" s="36"/>
      <c r="G47" s="36"/>
      <c r="H47" s="36"/>
      <c r="I47" s="36"/>
    </row>
    <row r="48" spans="2:9" x14ac:dyDescent="0.25">
      <c r="B48" s="36" t="s">
        <v>63</v>
      </c>
      <c r="C48" s="36"/>
      <c r="D48" s="36"/>
      <c r="E48" s="36"/>
      <c r="F48" s="36"/>
      <c r="G48" s="36"/>
      <c r="H48" s="36"/>
      <c r="I48" s="36"/>
    </row>
    <row r="49" spans="2:9" x14ac:dyDescent="0.25">
      <c r="B49" s="36"/>
      <c r="C49" s="36"/>
      <c r="D49" s="36"/>
      <c r="E49" s="36"/>
      <c r="F49" s="36"/>
      <c r="G49" s="36"/>
      <c r="H49" s="36"/>
      <c r="I49" s="36"/>
    </row>
  </sheetData>
  <mergeCells count="4">
    <mergeCell ref="B3:D3"/>
    <mergeCell ref="G3:I3"/>
    <mergeCell ref="C4:D4"/>
    <mergeCell ref="H4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01DA-3136-4F09-977E-99537D319867}">
  <dimension ref="A2:G48"/>
  <sheetViews>
    <sheetView workbookViewId="0">
      <selection activeCell="I22" sqref="I22"/>
    </sheetView>
  </sheetViews>
  <sheetFormatPr defaultRowHeight="12.5" x14ac:dyDescent="0.25"/>
  <cols>
    <col min="2" max="2" width="29.453125" bestFit="1" customWidth="1"/>
    <col min="3" max="4" width="16.54296875" customWidth="1"/>
    <col min="5" max="5" width="2.1796875" customWidth="1"/>
    <col min="6" max="6" width="11.453125" bestFit="1" customWidth="1"/>
  </cols>
  <sheetData>
    <row r="2" spans="2:7" x14ac:dyDescent="0.25">
      <c r="B2" s="104" t="s">
        <v>79</v>
      </c>
      <c r="C2" s="104"/>
      <c r="D2" s="104"/>
      <c r="E2" s="104"/>
      <c r="F2" s="104"/>
    </row>
    <row r="3" spans="2:7" ht="48.75" customHeight="1" x14ac:dyDescent="0.3">
      <c r="B3" s="70"/>
      <c r="C3" s="111" t="s">
        <v>61</v>
      </c>
      <c r="D3" s="111"/>
      <c r="E3" s="71"/>
      <c r="F3" s="70"/>
      <c r="G3" s="36"/>
    </row>
    <row r="4" spans="2:7" ht="65" x14ac:dyDescent="0.3">
      <c r="B4" s="64" t="s">
        <v>19</v>
      </c>
      <c r="C4" s="73" t="s">
        <v>80</v>
      </c>
      <c r="D4" s="73" t="s">
        <v>109</v>
      </c>
      <c r="E4" s="72"/>
      <c r="F4" s="74" t="s">
        <v>110</v>
      </c>
      <c r="G4" s="36"/>
    </row>
    <row r="5" spans="2:7" x14ac:dyDescent="0.25">
      <c r="B5" s="45"/>
      <c r="C5" s="22"/>
      <c r="D5" s="22"/>
      <c r="E5" s="22"/>
      <c r="F5" s="22"/>
      <c r="G5" s="36"/>
    </row>
    <row r="6" spans="2:7" ht="13" x14ac:dyDescent="0.3">
      <c r="B6" s="53" t="s">
        <v>23</v>
      </c>
      <c r="C6" s="28"/>
      <c r="D6" s="28"/>
      <c r="E6" s="22"/>
      <c r="F6" s="28"/>
      <c r="G6" s="36"/>
    </row>
    <row r="7" spans="2:7" ht="12.75" customHeight="1" x14ac:dyDescent="0.25">
      <c r="B7" s="45" t="s">
        <v>24</v>
      </c>
      <c r="C7" s="24">
        <v>130.00700000000001</v>
      </c>
      <c r="D7" s="68">
        <v>6.3772687138232129E-2</v>
      </c>
      <c r="E7" s="68"/>
      <c r="F7" s="24">
        <v>121.6155285313377</v>
      </c>
      <c r="G7" s="36"/>
    </row>
    <row r="8" spans="2:7" x14ac:dyDescent="0.25">
      <c r="B8" s="45" t="s">
        <v>25</v>
      </c>
      <c r="C8" s="24">
        <v>154.22399999999999</v>
      </c>
      <c r="D8" s="68">
        <v>6.5469911238823134E-2</v>
      </c>
      <c r="E8" s="68"/>
      <c r="F8" s="24">
        <v>134.10782608695652</v>
      </c>
      <c r="G8" s="36"/>
    </row>
    <row r="9" spans="2:7" x14ac:dyDescent="0.25">
      <c r="B9" s="45" t="s">
        <v>26</v>
      </c>
      <c r="C9" s="24">
        <v>63.015000000000001</v>
      </c>
      <c r="D9" s="68">
        <v>2.6401170424656006E-2</v>
      </c>
      <c r="E9" s="68"/>
      <c r="F9" s="24">
        <v>126.03</v>
      </c>
      <c r="G9" s="36"/>
    </row>
    <row r="10" spans="2:7" x14ac:dyDescent="0.25">
      <c r="B10" s="45" t="s">
        <v>27</v>
      </c>
      <c r="C10" s="24">
        <v>52.591000000000001</v>
      </c>
      <c r="D10" s="68">
        <v>2.7576540617862168E-2</v>
      </c>
      <c r="E10" s="68"/>
      <c r="F10" s="24">
        <v>123.1639344262295</v>
      </c>
      <c r="G10" s="36"/>
    </row>
    <row r="11" spans="2:7" x14ac:dyDescent="0.25">
      <c r="B11" s="45" t="s">
        <v>28</v>
      </c>
      <c r="C11" s="24">
        <v>26.678000000000001</v>
      </c>
      <c r="D11" s="68">
        <v>1.7553036448967694E-2</v>
      </c>
      <c r="E11" s="68"/>
      <c r="F11" s="24">
        <v>137.51546391752578</v>
      </c>
      <c r="G11" s="36"/>
    </row>
    <row r="12" spans="2:7" x14ac:dyDescent="0.25">
      <c r="B12" s="45" t="s">
        <v>29</v>
      </c>
      <c r="C12" s="24">
        <v>36.883000000000003</v>
      </c>
      <c r="D12" s="68">
        <v>2.2061743932317589E-2</v>
      </c>
      <c r="E12" s="68"/>
      <c r="F12" s="24">
        <v>112.44817073170732</v>
      </c>
      <c r="G12" s="36"/>
    </row>
    <row r="13" spans="2:7" x14ac:dyDescent="0.25">
      <c r="B13" s="45" t="s">
        <v>30</v>
      </c>
      <c r="C13" s="24">
        <v>29.367000000000001</v>
      </c>
      <c r="D13" s="68">
        <v>3.7619229399542424E-2</v>
      </c>
      <c r="E13" s="68"/>
      <c r="F13" s="24">
        <v>169.75144508670519</v>
      </c>
      <c r="G13" s="36"/>
    </row>
    <row r="14" spans="2:7" x14ac:dyDescent="0.25">
      <c r="B14" s="45" t="s">
        <v>31</v>
      </c>
      <c r="C14" s="24">
        <v>147.88900000000001</v>
      </c>
      <c r="D14" s="68">
        <v>0.11822551015024312</v>
      </c>
      <c r="E14" s="68"/>
      <c r="F14" s="24">
        <v>142.61234329797492</v>
      </c>
      <c r="G14" s="36"/>
    </row>
    <row r="15" spans="2:7" x14ac:dyDescent="0.25">
      <c r="B15" s="45" t="s">
        <v>32</v>
      </c>
      <c r="C15" s="24">
        <v>97.587072570000004</v>
      </c>
      <c r="D15" s="68">
        <v>9.7242057749106173E-2</v>
      </c>
      <c r="E15" s="68"/>
      <c r="F15" s="24">
        <v>144.14634057607091</v>
      </c>
      <c r="G15" s="36"/>
    </row>
    <row r="16" spans="2:7" x14ac:dyDescent="0.25">
      <c r="B16" s="45" t="s">
        <v>33</v>
      </c>
      <c r="C16" s="24">
        <v>7.4119999999999999</v>
      </c>
      <c r="D16" s="68">
        <v>1.0130111524163569E-2</v>
      </c>
      <c r="E16" s="68"/>
      <c r="F16" s="24">
        <v>63.896551724137929</v>
      </c>
      <c r="G16" s="36"/>
    </row>
    <row r="17" spans="2:7" x14ac:dyDescent="0.25">
      <c r="B17" s="45" t="s">
        <v>57</v>
      </c>
      <c r="C17" s="24">
        <v>14.788</v>
      </c>
      <c r="D17" s="96" t="s">
        <v>69</v>
      </c>
      <c r="E17" s="68"/>
      <c r="F17" s="24">
        <v>105.62857142857143</v>
      </c>
      <c r="G17" s="36"/>
    </row>
    <row r="18" spans="2:7" x14ac:dyDescent="0.25">
      <c r="B18" s="45" t="s">
        <v>34</v>
      </c>
      <c r="C18" s="24">
        <v>1.9930000000000001</v>
      </c>
      <c r="D18" s="68">
        <v>2.5916943543195991E-3</v>
      </c>
      <c r="E18" s="68"/>
      <c r="F18" s="24">
        <v>132.86666666666667</v>
      </c>
      <c r="G18" s="36"/>
    </row>
    <row r="19" spans="2:7" x14ac:dyDescent="0.25">
      <c r="B19" s="45" t="s">
        <v>35</v>
      </c>
      <c r="C19" s="24">
        <v>58.984999999999999</v>
      </c>
      <c r="D19" s="68">
        <v>4.9045653159052266E-2</v>
      </c>
      <c r="E19" s="68"/>
      <c r="F19" s="24">
        <v>139.77488151658767</v>
      </c>
      <c r="G19" s="36"/>
    </row>
    <row r="20" spans="2:7" x14ac:dyDescent="0.25">
      <c r="B20" s="45" t="s">
        <v>36</v>
      </c>
      <c r="C20" s="24">
        <v>3.2679999999999998</v>
      </c>
      <c r="D20" s="68">
        <v>3.7935509633622837E-3</v>
      </c>
      <c r="E20" s="68"/>
      <c r="F20" s="24">
        <v>116.71428571428571</v>
      </c>
      <c r="G20" s="36"/>
    </row>
    <row r="21" spans="2:7" x14ac:dyDescent="0.25">
      <c r="B21" s="45" t="s">
        <v>37</v>
      </c>
      <c r="C21" s="24">
        <v>2.355</v>
      </c>
      <c r="D21" s="68">
        <v>3.7027603252768821E-3</v>
      </c>
      <c r="E21" s="68"/>
      <c r="F21" s="24">
        <v>107.04545454545455</v>
      </c>
      <c r="G21" s="36"/>
    </row>
    <row r="22" spans="2:7" x14ac:dyDescent="0.25">
      <c r="B22" s="45" t="s">
        <v>38</v>
      </c>
      <c r="C22" s="24">
        <v>15.853999999999999</v>
      </c>
      <c r="D22" s="68">
        <v>1.5663686212517906E-2</v>
      </c>
      <c r="E22" s="68"/>
      <c r="F22" s="24">
        <v>88.077777777777783</v>
      </c>
      <c r="G22" s="36"/>
    </row>
    <row r="23" spans="2:7" x14ac:dyDescent="0.25">
      <c r="B23" s="45" t="s">
        <v>70</v>
      </c>
      <c r="C23" s="24">
        <v>10.451000000000001</v>
      </c>
      <c r="D23" s="68">
        <v>1.5060965855950242E-2</v>
      </c>
      <c r="E23" s="68"/>
      <c r="F23" s="24">
        <v>130.63749999999999</v>
      </c>
      <c r="G23" s="36"/>
    </row>
    <row r="24" spans="2:7" ht="13" x14ac:dyDescent="0.3">
      <c r="B24" s="46"/>
      <c r="C24" s="24"/>
      <c r="D24" s="68"/>
      <c r="E24" s="68"/>
      <c r="F24" s="24"/>
      <c r="G24" s="36"/>
    </row>
    <row r="25" spans="2:7" ht="13" x14ac:dyDescent="0.3">
      <c r="B25" s="53" t="s">
        <v>39</v>
      </c>
      <c r="C25" s="25"/>
      <c r="D25" s="75"/>
      <c r="E25" s="68"/>
      <c r="F25" s="25"/>
      <c r="G25" s="36"/>
    </row>
    <row r="26" spans="2:7" x14ac:dyDescent="0.25">
      <c r="B26" s="45" t="s">
        <v>40</v>
      </c>
      <c r="C26" s="24">
        <v>26.916</v>
      </c>
      <c r="D26" s="68">
        <v>9.9648291436822037E-2</v>
      </c>
      <c r="E26" s="68"/>
      <c r="F26" s="24">
        <v>92.178082191780817</v>
      </c>
      <c r="G26" s="36"/>
    </row>
    <row r="27" spans="2:7" x14ac:dyDescent="0.25">
      <c r="B27" s="45" t="s">
        <v>58</v>
      </c>
      <c r="C27" s="24">
        <v>0.315</v>
      </c>
      <c r="D27" s="96" t="s">
        <v>69</v>
      </c>
      <c r="E27" s="68"/>
      <c r="F27" s="93" t="s">
        <v>69</v>
      </c>
      <c r="G27" s="36"/>
    </row>
    <row r="28" spans="2:7" x14ac:dyDescent="0.25">
      <c r="B28" s="45" t="s">
        <v>41</v>
      </c>
      <c r="C28" s="24">
        <v>0</v>
      </c>
      <c r="D28" s="68">
        <v>0</v>
      </c>
      <c r="E28" s="68"/>
      <c r="F28" s="93" t="s">
        <v>69</v>
      </c>
      <c r="G28" s="36"/>
    </row>
    <row r="29" spans="2:7" x14ac:dyDescent="0.25">
      <c r="B29" s="45" t="s">
        <v>42</v>
      </c>
      <c r="C29" s="24">
        <v>3.3130000000000002</v>
      </c>
      <c r="D29" s="68">
        <v>5.7924137388430906E-3</v>
      </c>
      <c r="E29" s="68"/>
      <c r="F29" s="24">
        <v>82.825000000000003</v>
      </c>
      <c r="G29" s="36"/>
    </row>
    <row r="30" spans="2:7" x14ac:dyDescent="0.25">
      <c r="B30" s="45" t="s">
        <v>43</v>
      </c>
      <c r="C30" s="24">
        <v>15.071999999999999</v>
      </c>
      <c r="D30" s="68">
        <v>3.0948347552899866E-2</v>
      </c>
      <c r="E30" s="68"/>
      <c r="F30" s="24">
        <v>129.93103448275863</v>
      </c>
      <c r="G30" s="36"/>
    </row>
    <row r="31" spans="2:7" x14ac:dyDescent="0.25">
      <c r="B31" s="45" t="s">
        <v>44</v>
      </c>
      <c r="C31" s="24">
        <v>8.516</v>
      </c>
      <c r="D31" s="68">
        <v>1.6180362785165592E-2</v>
      </c>
      <c r="E31" s="68"/>
      <c r="F31" s="24">
        <v>123.42028985507247</v>
      </c>
      <c r="G31" s="36"/>
    </row>
    <row r="32" spans="2:7" x14ac:dyDescent="0.25">
      <c r="B32" s="45" t="s">
        <v>45</v>
      </c>
      <c r="C32" s="24">
        <v>38.557000000000002</v>
      </c>
      <c r="D32" s="68">
        <v>8.6999196729153322E-2</v>
      </c>
      <c r="E32" s="68"/>
      <c r="F32" s="24">
        <v>142.80370370370369</v>
      </c>
      <c r="G32" s="36"/>
    </row>
    <row r="33" spans="1:7" x14ac:dyDescent="0.25">
      <c r="B33" s="45" t="s">
        <v>46</v>
      </c>
      <c r="C33" s="24">
        <v>44.161000000000001</v>
      </c>
      <c r="D33" s="68">
        <v>6.9801664074453429E-2</v>
      </c>
      <c r="E33" s="68"/>
      <c r="F33" s="24">
        <v>123.35474860335195</v>
      </c>
      <c r="G33" s="36"/>
    </row>
    <row r="34" spans="1:7" x14ac:dyDescent="0.25">
      <c r="B34" s="45" t="s">
        <v>47</v>
      </c>
      <c r="C34" s="24">
        <v>4.3680000000000003</v>
      </c>
      <c r="D34" s="68">
        <v>9.5590745555292952E-3</v>
      </c>
      <c r="E34" s="68"/>
      <c r="F34" s="24">
        <v>132.36363636363637</v>
      </c>
      <c r="G34" s="36"/>
    </row>
    <row r="35" spans="1:7" x14ac:dyDescent="0.25">
      <c r="B35" s="45" t="s">
        <v>48</v>
      </c>
      <c r="C35" s="24">
        <v>18.562000000000001</v>
      </c>
      <c r="D35" s="68">
        <v>5.1964412691836083E-2</v>
      </c>
      <c r="E35" s="68"/>
      <c r="F35" s="24">
        <v>140.62121212121212</v>
      </c>
      <c r="G35" s="36"/>
    </row>
    <row r="36" spans="1:7" x14ac:dyDescent="0.25">
      <c r="B36" s="45" t="s">
        <v>49</v>
      </c>
      <c r="C36" s="24">
        <v>15.172000000000001</v>
      </c>
      <c r="D36" s="68">
        <v>3.5738598487257585E-2</v>
      </c>
      <c r="E36" s="68"/>
      <c r="F36" s="24">
        <v>127.49579831932773</v>
      </c>
      <c r="G36" s="36"/>
    </row>
    <row r="37" spans="1:7" x14ac:dyDescent="0.25">
      <c r="B37" s="45" t="s">
        <v>50</v>
      </c>
      <c r="C37" s="24">
        <v>4.5629999999999997</v>
      </c>
      <c r="D37" s="68">
        <v>9.518008706589599E-3</v>
      </c>
      <c r="E37" s="68"/>
      <c r="F37" s="24">
        <v>114.075</v>
      </c>
      <c r="G37" s="36"/>
    </row>
    <row r="38" spans="1:7" x14ac:dyDescent="0.25">
      <c r="B38" s="45"/>
      <c r="C38" s="24"/>
      <c r="D38" s="68"/>
      <c r="E38" s="68"/>
      <c r="F38" s="24"/>
      <c r="G38" s="36"/>
    </row>
    <row r="39" spans="1:7" ht="13" x14ac:dyDescent="0.3">
      <c r="B39" s="53" t="s">
        <v>51</v>
      </c>
      <c r="C39" s="25"/>
      <c r="D39" s="75"/>
      <c r="E39" s="68"/>
      <c r="F39" s="25"/>
      <c r="G39" s="36"/>
    </row>
    <row r="40" spans="1:7" x14ac:dyDescent="0.25">
      <c r="B40" s="45" t="s">
        <v>52</v>
      </c>
      <c r="C40" s="24">
        <v>2.3610000000000002</v>
      </c>
      <c r="D40" s="68">
        <v>1.2995161902874789E-2</v>
      </c>
      <c r="E40" s="68"/>
      <c r="F40" s="24">
        <v>277.76470588235293</v>
      </c>
      <c r="G40" s="36"/>
    </row>
    <row r="41" spans="1:7" x14ac:dyDescent="0.25">
      <c r="B41" s="45" t="s">
        <v>53</v>
      </c>
      <c r="C41" s="24">
        <v>5.0000000000000001E-3</v>
      </c>
      <c r="D41" s="68">
        <v>7.1232174148419357E-5</v>
      </c>
      <c r="E41" s="68"/>
      <c r="F41" s="24">
        <v>2.5</v>
      </c>
      <c r="G41" s="36"/>
    </row>
    <row r="42" spans="1:7" x14ac:dyDescent="0.25">
      <c r="B42" s="45" t="s">
        <v>54</v>
      </c>
      <c r="C42" s="24">
        <v>0.51</v>
      </c>
      <c r="D42" s="68">
        <v>3.6997540751702975E-3</v>
      </c>
      <c r="E42" s="68"/>
      <c r="F42" s="24">
        <v>221.73913043478262</v>
      </c>
      <c r="G42" s="36"/>
    </row>
    <row r="43" spans="1:7" x14ac:dyDescent="0.25">
      <c r="B43" s="45" t="s">
        <v>55</v>
      </c>
      <c r="C43" s="24">
        <v>1.4339999999999999</v>
      </c>
      <c r="D43" s="68">
        <v>6.6186346412136932E-3</v>
      </c>
      <c r="E43" s="68"/>
      <c r="F43" s="24">
        <v>462.58064516129031</v>
      </c>
      <c r="G43" s="36"/>
    </row>
    <row r="44" spans="1:7" x14ac:dyDescent="0.25">
      <c r="B44" s="45"/>
      <c r="C44" s="24"/>
      <c r="D44" s="68"/>
      <c r="E44" s="68"/>
      <c r="F44" s="24"/>
      <c r="G44" s="36"/>
    </row>
    <row r="45" spans="1:7" x14ac:dyDescent="0.25">
      <c r="B45" s="51" t="s">
        <v>56</v>
      </c>
      <c r="C45" s="32">
        <v>1037.17207257</v>
      </c>
      <c r="D45" s="69">
        <v>3.9584668572140422E-2</v>
      </c>
      <c r="E45" s="69"/>
      <c r="F45" s="32">
        <v>128.8908862506058</v>
      </c>
      <c r="G45" s="36"/>
    </row>
    <row r="46" spans="1:7" x14ac:dyDescent="0.25">
      <c r="B46" s="35" t="s">
        <v>120</v>
      </c>
      <c r="C46" s="36"/>
      <c r="D46" s="36"/>
      <c r="E46" s="36"/>
      <c r="F46" s="36"/>
      <c r="G46" s="36"/>
    </row>
    <row r="47" spans="1:7" x14ac:dyDescent="0.25">
      <c r="B47" s="36"/>
      <c r="C47" s="36"/>
      <c r="D47" s="36"/>
      <c r="E47" s="36"/>
      <c r="F47" s="36"/>
      <c r="G47" s="36"/>
    </row>
    <row r="48" spans="1:7" x14ac:dyDescent="0.25">
      <c r="A48" s="36"/>
    </row>
  </sheetData>
  <mergeCells count="2">
    <mergeCell ref="C3:D3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DECF-4615-4CD4-B771-BEF7B459BC06}">
  <dimension ref="A1:P11"/>
  <sheetViews>
    <sheetView workbookViewId="0">
      <selection activeCell="O16" sqref="O16"/>
    </sheetView>
  </sheetViews>
  <sheetFormatPr defaultColWidth="9.1796875" defaultRowHeight="14.5" x14ac:dyDescent="0.35"/>
  <cols>
    <col min="1" max="1" width="39.26953125" style="3" bestFit="1" customWidth="1"/>
    <col min="2" max="16384" width="9.1796875" style="3"/>
  </cols>
  <sheetData>
    <row r="1" spans="1:16" x14ac:dyDescent="0.3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35">
      <c r="A3" s="2"/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  <c r="L3" s="1">
        <v>2022</v>
      </c>
    </row>
    <row r="4" spans="1:16" x14ac:dyDescent="0.35">
      <c r="A4" s="2" t="s">
        <v>0</v>
      </c>
      <c r="B4" s="4">
        <v>300180.5</v>
      </c>
      <c r="C4" s="4">
        <v>293675.69</v>
      </c>
      <c r="D4" s="4">
        <v>290094</v>
      </c>
      <c r="E4" s="4">
        <v>289578.72000000003</v>
      </c>
      <c r="F4" s="4">
        <v>287291.56000000006</v>
      </c>
      <c r="G4" s="4">
        <v>286610.57</v>
      </c>
      <c r="H4" s="4">
        <v>283622</v>
      </c>
      <c r="I4" s="4">
        <v>293219</v>
      </c>
      <c r="J4" s="4">
        <v>310995.22500000003</v>
      </c>
      <c r="K4" s="4">
        <v>319859.29000000004</v>
      </c>
      <c r="L4" s="4">
        <v>310387.14</v>
      </c>
      <c r="M4" s="5"/>
      <c r="N4" s="5"/>
      <c r="O4" s="5"/>
      <c r="P4" s="5"/>
    </row>
    <row r="5" spans="1:16" x14ac:dyDescent="0.35">
      <c r="A5" s="2" t="s">
        <v>1</v>
      </c>
      <c r="B5" s="4">
        <v>1707</v>
      </c>
      <c r="C5" s="4">
        <v>2400.9</v>
      </c>
      <c r="D5" s="4">
        <v>3108.1</v>
      </c>
      <c r="E5" s="4">
        <v>4074</v>
      </c>
      <c r="F5" s="4">
        <v>4640</v>
      </c>
      <c r="G5" s="4">
        <v>5415.25</v>
      </c>
      <c r="H5" s="4">
        <v>6234.9</v>
      </c>
      <c r="I5" s="4">
        <v>7133.0999999999995</v>
      </c>
      <c r="J5" s="4">
        <v>7494.8</v>
      </c>
      <c r="K5" s="4">
        <v>7607</v>
      </c>
      <c r="L5" s="4">
        <v>8046.9000000000005</v>
      </c>
      <c r="M5" s="5"/>
      <c r="N5" s="5"/>
      <c r="O5" s="5"/>
    </row>
    <row r="6" spans="1:16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</row>
    <row r="7" spans="1:16" x14ac:dyDescent="0.35">
      <c r="A7" s="2" t="s">
        <v>2</v>
      </c>
      <c r="B7" s="4">
        <f>SUM(B4:B5)</f>
        <v>301887.5</v>
      </c>
      <c r="C7" s="4">
        <f t="shared" ref="C7:L7" si="0">SUM(C4:C5)</f>
        <v>296076.59000000003</v>
      </c>
      <c r="D7" s="4">
        <f t="shared" si="0"/>
        <v>293202.09999999998</v>
      </c>
      <c r="E7" s="4">
        <f t="shared" si="0"/>
        <v>293652.72000000003</v>
      </c>
      <c r="F7" s="4">
        <f t="shared" si="0"/>
        <v>291931.56000000006</v>
      </c>
      <c r="G7" s="4">
        <f t="shared" si="0"/>
        <v>292025.82</v>
      </c>
      <c r="H7" s="4">
        <f t="shared" si="0"/>
        <v>289856.90000000002</v>
      </c>
      <c r="I7" s="4">
        <f t="shared" si="0"/>
        <v>300352.09999999998</v>
      </c>
      <c r="J7" s="4">
        <f t="shared" si="0"/>
        <v>318490.02500000002</v>
      </c>
      <c r="K7" s="4">
        <f t="shared" si="0"/>
        <v>327466.29000000004</v>
      </c>
      <c r="L7" s="4">
        <f t="shared" si="0"/>
        <v>318434.04000000004</v>
      </c>
      <c r="O7" s="5"/>
    </row>
    <row r="8" spans="1:16" x14ac:dyDescent="0.35">
      <c r="I8" s="5"/>
    </row>
    <row r="9" spans="1:16" x14ac:dyDescent="0.35">
      <c r="L9" s="5"/>
    </row>
    <row r="10" spans="1:16" x14ac:dyDescent="0.35">
      <c r="I10" s="5"/>
    </row>
    <row r="11" spans="1:16" x14ac:dyDescent="0.35">
      <c r="I11" s="5"/>
      <c r="L11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2DFB-B90F-44D4-A1CD-C747F6020D7E}">
  <dimension ref="A1:O33"/>
  <sheetViews>
    <sheetView zoomScaleNormal="100" workbookViewId="0">
      <selection activeCell="P26" sqref="P26"/>
    </sheetView>
  </sheetViews>
  <sheetFormatPr defaultColWidth="9.1796875" defaultRowHeight="14.5" x14ac:dyDescent="0.35"/>
  <cols>
    <col min="1" max="1" width="54.81640625" style="3" customWidth="1"/>
    <col min="2" max="10" width="11.26953125" style="3" bestFit="1" customWidth="1"/>
    <col min="11" max="11" width="9.54296875" style="3" customWidth="1"/>
    <col min="12" max="12" width="11.26953125" style="3" bestFit="1" customWidth="1"/>
    <col min="13" max="16384" width="9.1796875" style="3"/>
  </cols>
  <sheetData>
    <row r="1" spans="1:13" x14ac:dyDescent="0.35">
      <c r="A1" s="6" t="s">
        <v>68</v>
      </c>
    </row>
    <row r="4" spans="1:13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5">
      <c r="B5" s="1">
        <v>2012</v>
      </c>
      <c r="C5" s="1">
        <v>2013</v>
      </c>
      <c r="D5" s="1">
        <v>2014</v>
      </c>
      <c r="E5" s="1">
        <v>2015</v>
      </c>
      <c r="F5" s="1">
        <v>2016</v>
      </c>
      <c r="G5" s="1">
        <v>2017</v>
      </c>
      <c r="H5" s="1">
        <v>2018</v>
      </c>
      <c r="I5" s="1">
        <v>2019</v>
      </c>
      <c r="J5" s="1">
        <v>2020</v>
      </c>
      <c r="K5" s="1">
        <v>2021</v>
      </c>
      <c r="L5" s="1">
        <v>2022</v>
      </c>
      <c r="M5" s="2"/>
    </row>
    <row r="6" spans="1:13" x14ac:dyDescent="0.3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35">
      <c r="A7" s="7" t="s">
        <v>4</v>
      </c>
      <c r="B7" s="4">
        <v>20404972</v>
      </c>
      <c r="C7" s="4">
        <v>20569168</v>
      </c>
      <c r="D7" s="4">
        <v>21000764</v>
      </c>
      <c r="E7" s="4">
        <v>21352798</v>
      </c>
      <c r="F7" s="4">
        <v>21852557</v>
      </c>
      <c r="G7" s="4">
        <v>22418582</v>
      </c>
      <c r="H7" s="4">
        <v>23450551</v>
      </c>
      <c r="I7" s="4">
        <v>23841867</v>
      </c>
      <c r="J7" s="4">
        <v>24527105</v>
      </c>
      <c r="K7" s="4">
        <v>26826792</v>
      </c>
      <c r="L7" s="4">
        <v>26755641</v>
      </c>
      <c r="M7" s="2"/>
    </row>
    <row r="8" spans="1:13" x14ac:dyDescent="0.35">
      <c r="A8" s="7" t="s">
        <v>5</v>
      </c>
      <c r="B8" s="4">
        <v>20827654</v>
      </c>
      <c r="C8" s="4">
        <v>21131323</v>
      </c>
      <c r="D8" s="4">
        <v>21334122.180360001</v>
      </c>
      <c r="E8" s="4">
        <v>21654086.144131433</v>
      </c>
      <c r="F8" s="4">
        <v>22102361</v>
      </c>
      <c r="G8" s="4">
        <v>22434816</v>
      </c>
      <c r="H8" s="4">
        <v>22612467</v>
      </c>
      <c r="I8" s="4">
        <v>23561498</v>
      </c>
      <c r="J8" s="4">
        <v>24851811</v>
      </c>
      <c r="K8" s="4">
        <v>26467923</v>
      </c>
      <c r="L8" s="4">
        <v>25964446</v>
      </c>
      <c r="M8" s="2"/>
    </row>
    <row r="9" spans="1:13" x14ac:dyDescent="0.35">
      <c r="A9" s="7" t="s">
        <v>6</v>
      </c>
      <c r="B9" s="4">
        <v>491654</v>
      </c>
      <c r="C9" s="4">
        <v>243183</v>
      </c>
      <c r="D9" s="4">
        <v>140135</v>
      </c>
      <c r="E9" s="4">
        <v>107165</v>
      </c>
      <c r="F9" s="4">
        <v>71552</v>
      </c>
      <c r="G9" s="4">
        <v>57751</v>
      </c>
      <c r="H9" s="4">
        <v>426865</v>
      </c>
      <c r="I9" s="4">
        <v>610653</v>
      </c>
      <c r="J9" s="4">
        <v>408531</v>
      </c>
      <c r="K9" s="4">
        <v>607511</v>
      </c>
      <c r="L9" s="4">
        <v>925976</v>
      </c>
      <c r="M9" s="4"/>
    </row>
    <row r="10" spans="1:13" x14ac:dyDescent="0.35">
      <c r="A10" s="7" t="s">
        <v>7</v>
      </c>
      <c r="B10" s="4">
        <v>713663</v>
      </c>
      <c r="C10" s="4">
        <v>863803</v>
      </c>
      <c r="D10" s="4">
        <v>1011550.79636</v>
      </c>
      <c r="E10" s="4">
        <v>1112418</v>
      </c>
      <c r="F10" s="4">
        <v>1235364</v>
      </c>
      <c r="G10" s="4">
        <v>1197356</v>
      </c>
      <c r="H10" s="4">
        <v>747244</v>
      </c>
      <c r="I10" s="4">
        <v>733722</v>
      </c>
      <c r="J10" s="4">
        <v>987087</v>
      </c>
      <c r="K10" s="4">
        <v>1046148</v>
      </c>
      <c r="L10" s="4">
        <v>891912</v>
      </c>
      <c r="M10" s="4"/>
    </row>
    <row r="11" spans="1:13" x14ac:dyDescent="0.35">
      <c r="A11" s="7"/>
      <c r="B11" s="4">
        <f>B8-B7</f>
        <v>422682</v>
      </c>
      <c r="C11" s="4">
        <f t="shared" ref="C11:L11" si="0">C8-C7</f>
        <v>562155</v>
      </c>
      <c r="D11" s="4">
        <f t="shared" si="0"/>
        <v>333358.18036000058</v>
      </c>
      <c r="E11" s="4">
        <f t="shared" si="0"/>
        <v>301288.14413143322</v>
      </c>
      <c r="F11" s="4">
        <f t="shared" si="0"/>
        <v>249804</v>
      </c>
      <c r="G11" s="4">
        <f t="shared" si="0"/>
        <v>16234</v>
      </c>
      <c r="H11" s="4">
        <f t="shared" si="0"/>
        <v>-838084</v>
      </c>
      <c r="I11" s="4">
        <f t="shared" si="0"/>
        <v>-280369</v>
      </c>
      <c r="J11" s="4">
        <f t="shared" si="0"/>
        <v>324706</v>
      </c>
      <c r="K11" s="4">
        <f t="shared" si="0"/>
        <v>-358869</v>
      </c>
      <c r="L11" s="4">
        <f t="shared" si="0"/>
        <v>-791195</v>
      </c>
      <c r="M11" s="4"/>
    </row>
    <row r="12" spans="1:13" x14ac:dyDescent="0.35">
      <c r="A12" s="8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7" t="s">
        <v>9</v>
      </c>
      <c r="B13" s="4">
        <v>20.404972000000001</v>
      </c>
      <c r="C13" s="4">
        <v>20.569168000000001</v>
      </c>
      <c r="D13" s="4">
        <v>21.000764</v>
      </c>
      <c r="E13" s="4">
        <v>21.352798</v>
      </c>
      <c r="F13" s="4">
        <v>21.852557000000001</v>
      </c>
      <c r="G13" s="4">
        <v>22.418582000000001</v>
      </c>
      <c r="H13" s="4">
        <v>23.450551000000001</v>
      </c>
      <c r="I13" s="4">
        <v>23.841867000000001</v>
      </c>
      <c r="J13" s="4">
        <v>24.527104999999999</v>
      </c>
      <c r="K13" s="4">
        <v>26.826792000000001</v>
      </c>
      <c r="L13" s="4">
        <v>26.755641000000001</v>
      </c>
      <c r="M13" s="4"/>
    </row>
    <row r="14" spans="1:13" x14ac:dyDescent="0.35">
      <c r="A14" s="2" t="s">
        <v>10</v>
      </c>
      <c r="B14" s="9">
        <v>20.827653999999999</v>
      </c>
      <c r="C14" s="9">
        <v>21.131322999999998</v>
      </c>
      <c r="D14" s="9">
        <v>21.334122180360001</v>
      </c>
      <c r="E14" s="9">
        <v>21.654086144131433</v>
      </c>
      <c r="F14" s="9">
        <v>22.102360999999998</v>
      </c>
      <c r="G14" s="9">
        <v>22.434816000000001</v>
      </c>
      <c r="H14" s="9">
        <v>22.612466999999999</v>
      </c>
      <c r="I14" s="9">
        <v>23.561498</v>
      </c>
      <c r="J14" s="9">
        <v>24.851811000000001</v>
      </c>
      <c r="K14" s="9">
        <v>26.467922999999999</v>
      </c>
      <c r="L14" s="9">
        <v>25.964445999999999</v>
      </c>
      <c r="M14" s="2"/>
    </row>
    <row r="15" spans="1:13" x14ac:dyDescent="0.3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"/>
    </row>
    <row r="16" spans="1:13" x14ac:dyDescent="0.35">
      <c r="A16" s="1" t="s">
        <v>92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5" x14ac:dyDescent="0.35">
      <c r="A17" s="2" t="s">
        <v>93</v>
      </c>
      <c r="B17" s="4">
        <v>25.680377770419174</v>
      </c>
      <c r="C17" s="4">
        <v>25.649153633317027</v>
      </c>
      <c r="D17" s="4">
        <v>25.738327566584502</v>
      </c>
      <c r="E17" s="4">
        <v>25.626201309540793</v>
      </c>
      <c r="F17" s="4">
        <v>25.831887041681817</v>
      </c>
      <c r="G17" s="4">
        <v>25.946979811383851</v>
      </c>
      <c r="H17" s="4">
        <v>26.506037782664865</v>
      </c>
      <c r="I17" s="4">
        <v>26.279046489065998</v>
      </c>
      <c r="J17" s="4">
        <v>26.50578924526835</v>
      </c>
      <c r="K17" s="4">
        <v>28.183514719510928</v>
      </c>
      <c r="L17" s="4">
        <v>26.755641000000001</v>
      </c>
      <c r="M17" s="2"/>
    </row>
    <row r="18" spans="1:15" x14ac:dyDescent="0.35">
      <c r="A18" s="2" t="s">
        <v>94</v>
      </c>
      <c r="B18" s="4">
        <v>26.212337992504079</v>
      </c>
      <c r="C18" s="4">
        <v>26.350144551410427</v>
      </c>
      <c r="D18" s="4">
        <v>26.146888038151456</v>
      </c>
      <c r="E18" s="4">
        <v>25.987787207262024</v>
      </c>
      <c r="F18" s="4">
        <v>26.127180114733189</v>
      </c>
      <c r="G18" s="4">
        <v>25.965768835161448</v>
      </c>
      <c r="H18" s="4">
        <v>25.558755726518427</v>
      </c>
      <c r="I18" s="4">
        <v>25.970017419107137</v>
      </c>
      <c r="J18" s="4">
        <v>26.856690372925854</v>
      </c>
      <c r="K18" s="4">
        <v>27.806496485505306</v>
      </c>
      <c r="L18" s="4">
        <v>25.964445999999999</v>
      </c>
      <c r="M18" s="2"/>
    </row>
    <row r="19" spans="1:15" x14ac:dyDescent="0.35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</row>
    <row r="20" spans="1:15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5" spans="1:15" x14ac:dyDescent="0.35">
      <c r="N25" s="13"/>
      <c r="O25" s="13"/>
    </row>
    <row r="26" spans="1:15" x14ac:dyDescent="0.35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13"/>
      <c r="O26" s="13"/>
    </row>
    <row r="28" spans="1:15" x14ac:dyDescent="0.35">
      <c r="K28" s="13"/>
    </row>
    <row r="29" spans="1:15" x14ac:dyDescent="0.35">
      <c r="K29" s="13"/>
    </row>
    <row r="32" spans="1:15" x14ac:dyDescent="0.35">
      <c r="F32" s="5"/>
    </row>
    <row r="33" spans="6:6" x14ac:dyDescent="0.35">
      <c r="F33" s="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7101-A74C-4A6F-8C33-F238C469FD7C}">
  <dimension ref="A1:O36"/>
  <sheetViews>
    <sheetView zoomScaleNormal="100" workbookViewId="0"/>
  </sheetViews>
  <sheetFormatPr defaultColWidth="9.1796875" defaultRowHeight="14.5" x14ac:dyDescent="0.35"/>
  <cols>
    <col min="1" max="1" width="54.81640625" style="3" customWidth="1"/>
    <col min="2" max="10" width="11.26953125" style="3" bestFit="1" customWidth="1"/>
    <col min="11" max="11" width="9.54296875" style="3" customWidth="1"/>
    <col min="12" max="12" width="11.26953125" style="3" bestFit="1" customWidth="1"/>
    <col min="13" max="16384" width="9.1796875" style="3"/>
  </cols>
  <sheetData>
    <row r="1" spans="1:13" x14ac:dyDescent="0.35">
      <c r="A1" s="6" t="s">
        <v>67</v>
      </c>
    </row>
    <row r="3" spans="1:13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35">
      <c r="A5" s="1"/>
      <c r="B5" s="1">
        <v>2012</v>
      </c>
      <c r="C5" s="1">
        <v>2013</v>
      </c>
      <c r="D5" s="1">
        <v>2014</v>
      </c>
      <c r="E5" s="1">
        <v>2015</v>
      </c>
      <c r="F5" s="1">
        <v>2016</v>
      </c>
      <c r="G5" s="1">
        <v>2017</v>
      </c>
      <c r="H5" s="1">
        <v>2018</v>
      </c>
      <c r="I5" s="1">
        <v>2019</v>
      </c>
      <c r="J5" s="1">
        <v>2020</v>
      </c>
      <c r="K5" s="1">
        <v>2021</v>
      </c>
      <c r="L5" s="1">
        <v>2022</v>
      </c>
    </row>
    <row r="6" spans="1:13" x14ac:dyDescent="0.35">
      <c r="A6" s="1" t="s">
        <v>3</v>
      </c>
    </row>
    <row r="7" spans="1:13" x14ac:dyDescent="0.35">
      <c r="A7" s="7" t="s">
        <v>6</v>
      </c>
      <c r="B7" s="4">
        <v>491654</v>
      </c>
      <c r="C7" s="4">
        <v>243183</v>
      </c>
      <c r="D7" s="4">
        <v>140135</v>
      </c>
      <c r="E7" s="4">
        <v>107165</v>
      </c>
      <c r="F7" s="4">
        <v>71552</v>
      </c>
      <c r="G7" s="4">
        <v>57751</v>
      </c>
      <c r="H7" s="4">
        <v>426865</v>
      </c>
      <c r="I7" s="4">
        <v>610653</v>
      </c>
      <c r="J7" s="4">
        <v>408531</v>
      </c>
      <c r="K7" s="4">
        <v>607511</v>
      </c>
      <c r="L7" s="4">
        <v>925976</v>
      </c>
      <c r="M7" s="5"/>
    </row>
    <row r="8" spans="1:13" x14ac:dyDescent="0.35">
      <c r="A8" s="7" t="s">
        <v>7</v>
      </c>
      <c r="B8" s="4">
        <v>713663</v>
      </c>
      <c r="C8" s="4">
        <v>863803</v>
      </c>
      <c r="D8" s="4">
        <v>1011550.79636</v>
      </c>
      <c r="E8" s="4">
        <v>1112418</v>
      </c>
      <c r="F8" s="4">
        <v>1235364</v>
      </c>
      <c r="G8" s="4">
        <v>1197356</v>
      </c>
      <c r="H8" s="4">
        <v>747244</v>
      </c>
      <c r="I8" s="4">
        <v>733722</v>
      </c>
      <c r="J8" s="4">
        <v>987087</v>
      </c>
      <c r="K8" s="4">
        <v>1046148</v>
      </c>
      <c r="L8" s="4">
        <v>891912</v>
      </c>
      <c r="M8" s="5"/>
    </row>
    <row r="9" spans="1:13" x14ac:dyDescent="0.35">
      <c r="A9" s="8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x14ac:dyDescent="0.35">
      <c r="A10" s="7" t="s">
        <v>6</v>
      </c>
      <c r="B10" s="38">
        <v>0.49165399999999998</v>
      </c>
      <c r="C10" s="38">
        <v>0.24318300000000001</v>
      </c>
      <c r="D10" s="38">
        <v>0.14013500000000001</v>
      </c>
      <c r="E10" s="38">
        <v>0.107165</v>
      </c>
      <c r="F10" s="38">
        <v>7.1552000000000004E-2</v>
      </c>
      <c r="G10" s="38">
        <v>5.7750999999999997E-2</v>
      </c>
      <c r="H10" s="38">
        <v>0.42686499999999999</v>
      </c>
      <c r="I10" s="38">
        <v>0.610653</v>
      </c>
      <c r="J10" s="38">
        <v>0.40853099999999998</v>
      </c>
      <c r="K10" s="38">
        <v>0.60751100000000002</v>
      </c>
      <c r="L10" s="38">
        <v>0.92597600000000002</v>
      </c>
    </row>
    <row r="11" spans="1:13" x14ac:dyDescent="0.35">
      <c r="A11" s="7" t="s">
        <v>11</v>
      </c>
      <c r="B11" s="38">
        <v>0.71366300000000005</v>
      </c>
      <c r="C11" s="38">
        <v>0.86380299999999999</v>
      </c>
      <c r="D11" s="38">
        <v>1.0115507963600001</v>
      </c>
      <c r="E11" s="38">
        <v>1.1124179999999999</v>
      </c>
      <c r="F11" s="38">
        <v>1.2353639999999999</v>
      </c>
      <c r="G11" s="38">
        <v>1.1973560000000001</v>
      </c>
      <c r="H11" s="38">
        <v>0.74724400000000002</v>
      </c>
      <c r="I11" s="38">
        <v>0.73372199999999999</v>
      </c>
      <c r="J11" s="38">
        <v>0.98708700000000005</v>
      </c>
      <c r="K11" s="38">
        <v>1.0461480000000001</v>
      </c>
      <c r="L11" s="38">
        <v>0.89191200000000004</v>
      </c>
    </row>
    <row r="12" spans="1:13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x14ac:dyDescent="0.3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5" spans="1:13" x14ac:dyDescent="0.3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28" spans="11:15" x14ac:dyDescent="0.35">
      <c r="N28" s="13"/>
      <c r="O28" s="13"/>
    </row>
    <row r="29" spans="11:15" x14ac:dyDescent="0.35">
      <c r="N29" s="13"/>
      <c r="O29" s="13"/>
    </row>
    <row r="31" spans="11:15" x14ac:dyDescent="0.35">
      <c r="K31" s="13"/>
    </row>
    <row r="32" spans="11:15" x14ac:dyDescent="0.35">
      <c r="K32" s="13"/>
    </row>
    <row r="35" spans="6:6" x14ac:dyDescent="0.35">
      <c r="F35" s="5"/>
    </row>
    <row r="36" spans="6:6" x14ac:dyDescent="0.35">
      <c r="F36" s="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643D-E712-4774-B8C7-46D4ACE6714C}">
  <dimension ref="A1:M13"/>
  <sheetViews>
    <sheetView workbookViewId="0">
      <selection activeCell="P31" sqref="P31"/>
    </sheetView>
  </sheetViews>
  <sheetFormatPr defaultColWidth="9.1796875" defaultRowHeight="14.5" x14ac:dyDescent="0.35"/>
  <cols>
    <col min="1" max="1" width="40.26953125" style="3" bestFit="1" customWidth="1"/>
    <col min="2" max="11" width="9.26953125" style="3" bestFit="1" customWidth="1"/>
    <col min="12" max="12" width="10.1796875" style="3" bestFit="1" customWidth="1"/>
    <col min="13" max="16384" width="9.1796875" style="3"/>
  </cols>
  <sheetData>
    <row r="1" spans="1:13" x14ac:dyDescent="0.35">
      <c r="A1" s="1" t="s">
        <v>66</v>
      </c>
    </row>
    <row r="2" spans="1:13" x14ac:dyDescent="0.35">
      <c r="A2" s="15"/>
    </row>
    <row r="3" spans="1:13" x14ac:dyDescent="0.35">
      <c r="A3" s="16"/>
    </row>
    <row r="5" spans="1:13" x14ac:dyDescent="0.35">
      <c r="A5" s="1"/>
      <c r="B5" s="1">
        <v>2012</v>
      </c>
      <c r="C5" s="1">
        <v>2013</v>
      </c>
      <c r="D5" s="1">
        <v>2014</v>
      </c>
      <c r="E5" s="1">
        <v>2015</v>
      </c>
      <c r="F5" s="1">
        <v>2016</v>
      </c>
      <c r="G5" s="1">
        <v>2017</v>
      </c>
      <c r="H5" s="1">
        <v>2018</v>
      </c>
      <c r="I5" s="1">
        <v>2019</v>
      </c>
      <c r="J5" s="1">
        <v>2020</v>
      </c>
      <c r="K5" s="1">
        <v>2021</v>
      </c>
      <c r="L5" s="1">
        <v>2022</v>
      </c>
      <c r="M5" s="2"/>
    </row>
    <row r="6" spans="1:13" x14ac:dyDescent="0.3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35">
      <c r="A7" s="2" t="s">
        <v>12</v>
      </c>
      <c r="B7" s="4">
        <v>-49075</v>
      </c>
      <c r="C7" s="4">
        <v>437466</v>
      </c>
      <c r="D7" s="4">
        <v>393060.22676549584</v>
      </c>
      <c r="E7" s="4">
        <v>380701.36358276894</v>
      </c>
      <c r="F7" s="4">
        <v>-225718.49098950092</v>
      </c>
      <c r="G7" s="4">
        <v>-227771</v>
      </c>
      <c r="H7" s="4">
        <v>30703</v>
      </c>
      <c r="I7" s="4">
        <v>-363708</v>
      </c>
      <c r="J7" s="4">
        <v>177956</v>
      </c>
      <c r="K7" s="17">
        <v>885513</v>
      </c>
      <c r="L7" s="17">
        <v>-73334</v>
      </c>
      <c r="M7" s="2"/>
    </row>
    <row r="8" spans="1:13" x14ac:dyDescent="0.35">
      <c r="A8" s="2" t="s">
        <v>13</v>
      </c>
      <c r="B8" s="4">
        <v>427794</v>
      </c>
      <c r="C8" s="4">
        <v>-75027</v>
      </c>
      <c r="D8" s="4">
        <v>551223.92634748423</v>
      </c>
      <c r="E8" s="4">
        <v>-176242.92981173695</v>
      </c>
      <c r="F8" s="4">
        <v>454070.28268457192</v>
      </c>
      <c r="G8" s="4">
        <v>521226</v>
      </c>
      <c r="H8" s="4">
        <v>249419</v>
      </c>
      <c r="I8" s="4">
        <v>-199335</v>
      </c>
      <c r="J8" s="4">
        <v>292055</v>
      </c>
      <c r="K8" s="17">
        <v>1356095</v>
      </c>
      <c r="L8" s="17">
        <v>619593</v>
      </c>
      <c r="M8" s="2"/>
    </row>
    <row r="9" spans="1:13" x14ac:dyDescent="0.35">
      <c r="A9" s="1" t="s">
        <v>8</v>
      </c>
      <c r="B9" s="4"/>
      <c r="C9" s="4"/>
      <c r="D9" s="4"/>
      <c r="E9" s="4"/>
      <c r="F9" s="4"/>
      <c r="G9" s="4"/>
      <c r="H9" s="4"/>
      <c r="I9" s="4"/>
      <c r="J9" s="4"/>
      <c r="K9" s="17"/>
      <c r="L9" s="17"/>
      <c r="M9" s="2"/>
    </row>
    <row r="10" spans="1:13" x14ac:dyDescent="0.35">
      <c r="A10" s="2" t="s">
        <v>12</v>
      </c>
      <c r="B10" s="12">
        <v>-4.9075000000000001E-2</v>
      </c>
      <c r="C10" s="12">
        <v>0.43746600000000002</v>
      </c>
      <c r="D10" s="12">
        <v>0.39306022676549585</v>
      </c>
      <c r="E10" s="12">
        <v>0.38070136358276896</v>
      </c>
      <c r="F10" s="12">
        <v>-0.22571849098950092</v>
      </c>
      <c r="G10" s="12">
        <v>-0.227771</v>
      </c>
      <c r="H10" s="12">
        <v>3.0703000000000001E-2</v>
      </c>
      <c r="I10" s="12">
        <v>-0.36370799999999998</v>
      </c>
      <c r="J10" s="12">
        <v>0.177956</v>
      </c>
      <c r="K10" s="12">
        <v>0.88551299999999999</v>
      </c>
      <c r="L10" s="12">
        <v>-7.3333999999999996E-2</v>
      </c>
      <c r="M10" s="2"/>
    </row>
    <row r="11" spans="1:13" x14ac:dyDescent="0.35">
      <c r="A11" s="2" t="s">
        <v>13</v>
      </c>
      <c r="B11" s="12">
        <v>0.42779400000000001</v>
      </c>
      <c r="C11" s="12">
        <v>-7.5026999999999996E-2</v>
      </c>
      <c r="D11" s="12">
        <v>0.55122392634748418</v>
      </c>
      <c r="E11" s="12">
        <v>-0.17624292981173695</v>
      </c>
      <c r="F11" s="12">
        <v>0.45407028268457195</v>
      </c>
      <c r="G11" s="12">
        <v>0.52122599999999997</v>
      </c>
      <c r="H11" s="12">
        <v>0.249419</v>
      </c>
      <c r="I11" s="12">
        <v>-0.19933500000000001</v>
      </c>
      <c r="J11" s="12">
        <v>0.29205500000000001</v>
      </c>
      <c r="K11" s="12">
        <v>1.3560950000000001</v>
      </c>
      <c r="L11" s="12">
        <v>0.61959299999999995</v>
      </c>
      <c r="M11" s="2"/>
    </row>
    <row r="12" spans="1:13" x14ac:dyDescent="0.35">
      <c r="A12" s="2"/>
      <c r="B12" s="4"/>
      <c r="C12" s="4"/>
      <c r="D12" s="4"/>
      <c r="E12" s="4"/>
      <c r="F12" s="4"/>
      <c r="G12" s="4"/>
      <c r="H12" s="4"/>
      <c r="I12" s="4"/>
      <c r="J12" s="4"/>
      <c r="K12" s="17"/>
      <c r="L12" s="17"/>
      <c r="M12" s="2"/>
    </row>
    <row r="13" spans="1:13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A1A1-2E94-48CD-8A74-69F8BC057C7E}">
  <dimension ref="A1:V63"/>
  <sheetViews>
    <sheetView zoomScaleNormal="100" workbookViewId="0"/>
  </sheetViews>
  <sheetFormatPr defaultColWidth="9.1796875" defaultRowHeight="14.5" x14ac:dyDescent="0.35"/>
  <cols>
    <col min="1" max="1" width="33.54296875" style="3" bestFit="1" customWidth="1"/>
    <col min="2" max="2" width="11.54296875" style="3" bestFit="1" customWidth="1"/>
    <col min="3" max="12" width="11.26953125" style="3" bestFit="1" customWidth="1"/>
    <col min="13" max="15" width="9.81640625" style="3" bestFit="1" customWidth="1"/>
    <col min="16" max="16" width="9.1796875" style="3"/>
    <col min="17" max="17" width="9.81640625" style="3" bestFit="1" customWidth="1"/>
    <col min="18" max="16384" width="9.1796875" style="3"/>
  </cols>
  <sheetData>
    <row r="1" spans="1:22" x14ac:dyDescent="0.35">
      <c r="A1" s="6" t="s">
        <v>65</v>
      </c>
    </row>
    <row r="2" spans="1:22" x14ac:dyDescent="0.35">
      <c r="A2" s="6"/>
    </row>
    <row r="3" spans="1:22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x14ac:dyDescent="0.35">
      <c r="A4" s="1"/>
      <c r="B4" s="1">
        <v>2012</v>
      </c>
      <c r="C4" s="1">
        <v>2013</v>
      </c>
      <c r="D4" s="1">
        <v>2014</v>
      </c>
      <c r="E4" s="1">
        <v>2015</v>
      </c>
      <c r="F4" s="1">
        <v>2016</v>
      </c>
      <c r="G4" s="1">
        <v>2017</v>
      </c>
      <c r="H4" s="1">
        <v>2018</v>
      </c>
      <c r="I4" s="1">
        <v>2019</v>
      </c>
      <c r="J4" s="18">
        <v>2020</v>
      </c>
      <c r="K4" s="1">
        <v>2021</v>
      </c>
      <c r="L4" s="1">
        <v>2022</v>
      </c>
    </row>
    <row r="5" spans="1:22" x14ac:dyDescent="0.35">
      <c r="A5" s="1" t="s">
        <v>3</v>
      </c>
    </row>
    <row r="6" spans="1:22" x14ac:dyDescent="0.35">
      <c r="A6" s="2" t="s">
        <v>14</v>
      </c>
      <c r="B6" s="4">
        <v>10539486</v>
      </c>
      <c r="C6" s="4">
        <v>11027427</v>
      </c>
      <c r="D6" s="4">
        <v>11368152.345960001</v>
      </c>
      <c r="E6" s="4">
        <v>12372163.124910001</v>
      </c>
      <c r="F6" s="4">
        <v>12528654.624230001</v>
      </c>
      <c r="G6" s="4">
        <v>12730724</v>
      </c>
      <c r="H6" s="4">
        <v>13011623</v>
      </c>
      <c r="I6" s="4">
        <v>13240039</v>
      </c>
      <c r="J6" s="4">
        <v>12617820</v>
      </c>
      <c r="K6" s="4">
        <v>13086584</v>
      </c>
      <c r="L6" s="4">
        <v>15260529</v>
      </c>
      <c r="M6" s="5"/>
      <c r="N6" s="5"/>
      <c r="O6" s="5"/>
      <c r="V6" s="5"/>
    </row>
    <row r="7" spans="1:22" x14ac:dyDescent="0.35">
      <c r="A7" s="2" t="s">
        <v>15</v>
      </c>
      <c r="B7" s="4">
        <v>365796</v>
      </c>
      <c r="C7" s="4">
        <v>363948</v>
      </c>
      <c r="D7" s="4">
        <v>960841.15311298007</v>
      </c>
      <c r="E7" s="4">
        <v>200589.43377103203</v>
      </c>
      <c r="F7" s="4">
        <v>209663.79169507104</v>
      </c>
      <c r="G7" s="4">
        <v>294553</v>
      </c>
      <c r="H7" s="4">
        <v>312537.6660000002</v>
      </c>
      <c r="I7" s="4">
        <v>-576266</v>
      </c>
      <c r="J7" s="4">
        <v>472879</v>
      </c>
      <c r="K7" s="4">
        <v>2257605</v>
      </c>
      <c r="L7" s="4">
        <v>546638.27549000178</v>
      </c>
    </row>
    <row r="8" spans="1:22" x14ac:dyDescent="0.3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2" x14ac:dyDescent="0.35">
      <c r="A9" s="1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22" x14ac:dyDescent="0.35">
      <c r="A10" s="2" t="s">
        <v>14</v>
      </c>
      <c r="B10" s="12">
        <v>10.539486</v>
      </c>
      <c r="C10" s="12">
        <v>11.027426999999999</v>
      </c>
      <c r="D10" s="12">
        <v>11.36815234596</v>
      </c>
      <c r="E10" s="12">
        <v>12.372163124910001</v>
      </c>
      <c r="F10" s="12">
        <v>12.528654624230001</v>
      </c>
      <c r="G10" s="12">
        <v>12.730724</v>
      </c>
      <c r="H10" s="12">
        <v>13.011623</v>
      </c>
      <c r="I10" s="12">
        <v>12.663773000000001</v>
      </c>
      <c r="J10" s="12">
        <v>12.61782</v>
      </c>
      <c r="K10" s="12">
        <v>13.086584</v>
      </c>
      <c r="L10" s="12">
        <v>15.260529</v>
      </c>
    </row>
    <row r="11" spans="1:22" x14ac:dyDescent="0.35">
      <c r="A11" s="2" t="s">
        <v>15</v>
      </c>
      <c r="B11" s="12">
        <v>0.36579600000000001</v>
      </c>
      <c r="C11" s="12">
        <v>0.36394799999999999</v>
      </c>
      <c r="D11" s="12">
        <v>0.96084115311298002</v>
      </c>
      <c r="E11" s="12">
        <v>0.20058943377103203</v>
      </c>
      <c r="F11" s="12">
        <v>0.20966379169507104</v>
      </c>
      <c r="G11" s="12">
        <v>0.29455300000000001</v>
      </c>
      <c r="H11" s="12">
        <v>0.31253766600000021</v>
      </c>
      <c r="I11" s="12"/>
      <c r="J11" s="12">
        <v>0.47287899999999999</v>
      </c>
      <c r="K11" s="12">
        <v>2.2576049999999999</v>
      </c>
      <c r="L11" s="12">
        <v>0.54663827549000177</v>
      </c>
    </row>
    <row r="12" spans="1:22" x14ac:dyDescent="0.35">
      <c r="A12" s="2" t="s">
        <v>16</v>
      </c>
      <c r="B12" s="12"/>
      <c r="C12" s="12"/>
      <c r="D12" s="12"/>
      <c r="E12" s="12"/>
      <c r="F12" s="12"/>
      <c r="G12" s="12"/>
      <c r="H12" s="12"/>
      <c r="I12" s="12">
        <v>0.6</v>
      </c>
      <c r="J12" s="12"/>
      <c r="K12" s="12"/>
      <c r="L12" s="12"/>
    </row>
    <row r="14" spans="1:22" x14ac:dyDescent="0.35">
      <c r="A14" s="2" t="s">
        <v>17</v>
      </c>
    </row>
    <row r="16" spans="1:22" x14ac:dyDescent="0.35">
      <c r="M16" s="5"/>
    </row>
    <row r="20" spans="2:12" x14ac:dyDescent="0.3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2" spans="2:12" x14ac:dyDescent="0.3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31" spans="2:12" x14ac:dyDescent="0.3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x14ac:dyDescent="0.35">
      <c r="B32" s="19"/>
      <c r="C32" s="19"/>
      <c r="D32" s="19"/>
      <c r="E32" s="19"/>
      <c r="F32" s="19"/>
      <c r="G32" s="19"/>
      <c r="H32" s="19"/>
      <c r="I32" s="19"/>
      <c r="K32" s="19"/>
      <c r="L32" s="19"/>
    </row>
    <row r="33" spans="10:10" x14ac:dyDescent="0.35">
      <c r="J33" s="19"/>
    </row>
    <row r="57" spans="2:12" x14ac:dyDescent="0.35">
      <c r="B57" s="19"/>
      <c r="C57" s="19"/>
      <c r="D57" s="19"/>
      <c r="E57" s="19"/>
      <c r="F57" s="19"/>
      <c r="G57" s="19"/>
      <c r="H57" s="19"/>
      <c r="I57" s="19"/>
      <c r="J57" s="19"/>
    </row>
    <row r="58" spans="2:12" x14ac:dyDescent="0.35">
      <c r="B58" s="19"/>
      <c r="C58" s="19"/>
      <c r="D58" s="19"/>
      <c r="E58" s="19"/>
      <c r="F58" s="19"/>
      <c r="G58" s="19"/>
      <c r="H58" s="19"/>
      <c r="I58" s="19"/>
      <c r="J58" s="19"/>
      <c r="L58" s="5"/>
    </row>
    <row r="59" spans="2:12" x14ac:dyDescent="0.35">
      <c r="B59" s="20"/>
      <c r="C59" s="20"/>
      <c r="D59" s="20"/>
      <c r="E59" s="20"/>
      <c r="F59" s="20"/>
      <c r="G59" s="20"/>
      <c r="H59" s="20"/>
      <c r="I59" s="20"/>
      <c r="J59" s="20"/>
    </row>
    <row r="63" spans="2:12" x14ac:dyDescent="0.35">
      <c r="B63" s="21"/>
      <c r="C63" s="21"/>
      <c r="D63" s="21"/>
      <c r="E63" s="21"/>
      <c r="F63" s="21"/>
      <c r="G63" s="21"/>
      <c r="H63" s="21"/>
      <c r="I63" s="21"/>
      <c r="J63" s="2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A895-111B-4B9E-A258-3F2833C1C3CA}">
  <dimension ref="A4:F49"/>
  <sheetViews>
    <sheetView topLeftCell="A7" workbookViewId="0">
      <selection activeCell="N23" sqref="N23"/>
    </sheetView>
  </sheetViews>
  <sheetFormatPr defaultRowHeight="12.5" x14ac:dyDescent="0.25"/>
  <cols>
    <col min="2" max="2" width="29.453125" bestFit="1" customWidth="1"/>
  </cols>
  <sheetData>
    <row r="4" spans="1:6" ht="31.5" customHeight="1" thickBot="1" x14ac:dyDescent="0.3">
      <c r="A4" s="36"/>
      <c r="B4" s="99" t="s">
        <v>107</v>
      </c>
      <c r="C4" s="99"/>
      <c r="D4" s="99"/>
      <c r="E4" s="99"/>
    </row>
    <row r="5" spans="1:6" ht="30" customHeight="1" x14ac:dyDescent="0.25">
      <c r="A5" s="36"/>
      <c r="B5" s="49"/>
      <c r="C5" s="98" t="s">
        <v>18</v>
      </c>
      <c r="D5" s="98"/>
      <c r="E5" s="98"/>
      <c r="F5" s="36"/>
    </row>
    <row r="6" spans="1:6" ht="34.5" x14ac:dyDescent="0.25">
      <c r="A6" s="36"/>
      <c r="B6" s="51" t="s">
        <v>19</v>
      </c>
      <c r="C6" s="52" t="s">
        <v>20</v>
      </c>
      <c r="D6" s="52" t="s">
        <v>21</v>
      </c>
      <c r="E6" s="52" t="s">
        <v>22</v>
      </c>
      <c r="F6" s="36"/>
    </row>
    <row r="7" spans="1:6" x14ac:dyDescent="0.25">
      <c r="A7" s="36"/>
      <c r="B7" s="45"/>
      <c r="C7" s="22"/>
      <c r="D7" s="22"/>
      <c r="E7" s="22"/>
      <c r="F7" s="36"/>
    </row>
    <row r="8" spans="1:6" ht="13" x14ac:dyDescent="0.3">
      <c r="A8" s="36"/>
      <c r="B8" s="53" t="s">
        <v>23</v>
      </c>
      <c r="C8" s="28"/>
      <c r="D8" s="28"/>
      <c r="E8" s="28"/>
      <c r="F8" s="36"/>
    </row>
    <row r="9" spans="1:6" x14ac:dyDescent="0.25">
      <c r="A9" s="36"/>
      <c r="B9" s="45" t="s">
        <v>24</v>
      </c>
      <c r="C9" s="24">
        <v>2038.6</v>
      </c>
      <c r="D9" s="24">
        <v>2023.0930000000001</v>
      </c>
      <c r="E9" s="47">
        <v>0.99239330913371926</v>
      </c>
      <c r="F9" s="36"/>
    </row>
    <row r="10" spans="1:6" x14ac:dyDescent="0.25">
      <c r="A10" s="36"/>
      <c r="B10" s="45" t="s">
        <v>25</v>
      </c>
      <c r="C10" s="24">
        <v>2355.6469999999999</v>
      </c>
      <c r="D10" s="24">
        <v>2335.4499999999998</v>
      </c>
      <c r="E10" s="47">
        <v>0.99142613473071295</v>
      </c>
      <c r="F10" s="36"/>
    </row>
    <row r="11" spans="1:6" x14ac:dyDescent="0.25">
      <c r="A11" s="36"/>
      <c r="B11" s="45" t="s">
        <v>26</v>
      </c>
      <c r="C11" s="24">
        <v>2386.826</v>
      </c>
      <c r="D11" s="24">
        <v>2354.5349999999999</v>
      </c>
      <c r="E11" s="47">
        <v>0.98647115457934509</v>
      </c>
      <c r="F11" s="36"/>
    </row>
    <row r="12" spans="1:6" x14ac:dyDescent="0.25">
      <c r="A12" s="36"/>
      <c r="B12" s="45" t="s">
        <v>27</v>
      </c>
      <c r="C12" s="24">
        <v>1969.944</v>
      </c>
      <c r="D12" s="24">
        <v>1902.1959999999999</v>
      </c>
      <c r="E12" s="47">
        <v>0.96560917467704666</v>
      </c>
      <c r="F12" s="36"/>
    </row>
    <row r="13" spans="1:6" x14ac:dyDescent="0.25">
      <c r="A13" s="36"/>
      <c r="B13" s="45" t="s">
        <v>28</v>
      </c>
      <c r="C13" s="24">
        <v>1590.921</v>
      </c>
      <c r="D13" s="24">
        <v>1515.3019999999999</v>
      </c>
      <c r="E13" s="47">
        <v>0.95246841295073725</v>
      </c>
      <c r="F13" s="36"/>
    </row>
    <row r="14" spans="1:6" x14ac:dyDescent="0.25">
      <c r="A14" s="36"/>
      <c r="B14" s="45" t="s">
        <v>29</v>
      </c>
      <c r="C14" s="24">
        <v>1748.52</v>
      </c>
      <c r="D14" s="24">
        <v>1669.85</v>
      </c>
      <c r="E14" s="47">
        <v>0.95500766362409351</v>
      </c>
      <c r="F14" s="36"/>
    </row>
    <row r="15" spans="1:6" x14ac:dyDescent="0.25">
      <c r="A15" s="36"/>
      <c r="B15" s="45" t="s">
        <v>30</v>
      </c>
      <c r="C15" s="24">
        <v>804.28899999999999</v>
      </c>
      <c r="D15" s="24">
        <v>774.61199999999997</v>
      </c>
      <c r="E15" s="47">
        <v>0.96310157169873012</v>
      </c>
      <c r="F15" s="36"/>
    </row>
    <row r="16" spans="1:6" x14ac:dyDescent="0.25">
      <c r="A16" s="36"/>
      <c r="B16" s="45" t="s">
        <v>31</v>
      </c>
      <c r="C16" s="24">
        <v>1359.8920000000001</v>
      </c>
      <c r="D16" s="24">
        <v>1226.8119999999999</v>
      </c>
      <c r="E16" s="47">
        <v>0.90213928753165684</v>
      </c>
      <c r="F16" s="36"/>
    </row>
    <row r="17" spans="1:6" x14ac:dyDescent="0.25">
      <c r="A17" s="36"/>
      <c r="B17" s="45" t="s">
        <v>32</v>
      </c>
      <c r="C17" s="24">
        <v>1048.086</v>
      </c>
      <c r="D17" s="24">
        <v>998.66399999999999</v>
      </c>
      <c r="E17" s="47">
        <v>0.95284547260434738</v>
      </c>
      <c r="F17" s="36"/>
    </row>
    <row r="18" spans="1:6" x14ac:dyDescent="0.25">
      <c r="A18" s="36"/>
      <c r="B18" s="45" t="s">
        <v>33</v>
      </c>
      <c r="C18" s="24">
        <v>763.90599999999995</v>
      </c>
      <c r="D18" s="24">
        <v>725.46500000000003</v>
      </c>
      <c r="E18" s="47">
        <v>0.94967836356829249</v>
      </c>
      <c r="F18" s="36"/>
    </row>
    <row r="19" spans="1:6" x14ac:dyDescent="0.25">
      <c r="A19" s="36"/>
      <c r="B19" s="45" t="s">
        <v>117</v>
      </c>
      <c r="C19" s="93" t="s">
        <v>69</v>
      </c>
      <c r="D19" s="93" t="s">
        <v>69</v>
      </c>
      <c r="E19" s="94" t="s">
        <v>69</v>
      </c>
      <c r="F19" s="36"/>
    </row>
    <row r="20" spans="1:6" x14ac:dyDescent="0.25">
      <c r="A20" s="36"/>
      <c r="B20" s="45" t="s">
        <v>34</v>
      </c>
      <c r="C20" s="24">
        <v>768.995</v>
      </c>
      <c r="D20" s="24">
        <v>779.91</v>
      </c>
      <c r="E20" s="47">
        <v>1.0141938504151522</v>
      </c>
      <c r="F20" s="36"/>
    </row>
    <row r="21" spans="1:6" x14ac:dyDescent="0.25">
      <c r="A21" s="36"/>
      <c r="B21" s="45" t="s">
        <v>35</v>
      </c>
      <c r="C21" s="24">
        <v>1202.655</v>
      </c>
      <c r="D21" s="24">
        <v>1207.4359999999999</v>
      </c>
      <c r="E21" s="47">
        <v>1.0039753711579795</v>
      </c>
      <c r="F21" s="36"/>
    </row>
    <row r="22" spans="1:6" x14ac:dyDescent="0.25">
      <c r="A22" s="36"/>
      <c r="B22" s="45" t="s">
        <v>36</v>
      </c>
      <c r="C22" s="24">
        <v>897.17200000000003</v>
      </c>
      <c r="D22" s="24">
        <v>860.09900000000005</v>
      </c>
      <c r="E22" s="47">
        <v>0.95867793466581663</v>
      </c>
      <c r="F22" s="36"/>
    </row>
    <row r="23" spans="1:6" x14ac:dyDescent="0.25">
      <c r="A23" s="36"/>
      <c r="B23" s="45" t="s">
        <v>37</v>
      </c>
      <c r="C23" s="24">
        <v>636.01199999999994</v>
      </c>
      <c r="D23" s="24">
        <v>629.73599999999999</v>
      </c>
      <c r="E23" s="47">
        <v>0.99013226165544055</v>
      </c>
      <c r="F23" s="36"/>
    </row>
    <row r="24" spans="1:6" x14ac:dyDescent="0.25">
      <c r="A24" s="36"/>
      <c r="B24" s="45" t="s">
        <v>60</v>
      </c>
      <c r="C24" s="24">
        <v>1071.0229999999999</v>
      </c>
      <c r="D24" s="24">
        <v>1010.157</v>
      </c>
      <c r="E24" s="47">
        <v>0.94317022136779516</v>
      </c>
      <c r="F24" s="36"/>
    </row>
    <row r="25" spans="1:6" x14ac:dyDescent="0.25">
      <c r="A25" s="36"/>
      <c r="B25" s="45" t="s">
        <v>70</v>
      </c>
      <c r="C25" s="24">
        <v>693.91300000000001</v>
      </c>
      <c r="D25" s="24">
        <v>682.61199999999997</v>
      </c>
      <c r="E25" s="47">
        <v>0.98371409672394083</v>
      </c>
      <c r="F25" s="36"/>
    </row>
    <row r="26" spans="1:6" x14ac:dyDescent="0.25">
      <c r="A26" s="36"/>
      <c r="B26" s="45"/>
      <c r="C26" s="24"/>
      <c r="D26" s="24"/>
      <c r="E26" s="47"/>
      <c r="F26" s="36"/>
    </row>
    <row r="27" spans="1:6" ht="13" x14ac:dyDescent="0.3">
      <c r="A27" s="36"/>
      <c r="B27" s="53" t="s">
        <v>71</v>
      </c>
      <c r="C27" s="25"/>
      <c r="D27" s="25"/>
      <c r="E27" s="54"/>
      <c r="F27" s="36"/>
    </row>
    <row r="28" spans="1:6" x14ac:dyDescent="0.25">
      <c r="A28" s="36"/>
      <c r="B28" s="45" t="s">
        <v>40</v>
      </c>
      <c r="C28" s="24">
        <v>289.70699999999999</v>
      </c>
      <c r="D28" s="24">
        <v>268.71199999999999</v>
      </c>
      <c r="E28" s="47">
        <v>0.92753022881739133</v>
      </c>
      <c r="F28" s="36"/>
    </row>
    <row r="29" spans="1:6" x14ac:dyDescent="0.25">
      <c r="A29" s="36"/>
      <c r="B29" s="45" t="s">
        <v>116</v>
      </c>
      <c r="C29" s="93" t="s">
        <v>69</v>
      </c>
      <c r="D29" s="93" t="s">
        <v>69</v>
      </c>
      <c r="E29" s="95" t="s">
        <v>69</v>
      </c>
      <c r="F29" s="36"/>
    </row>
    <row r="30" spans="1:6" x14ac:dyDescent="0.25">
      <c r="A30" s="36"/>
      <c r="B30" s="45" t="s">
        <v>41</v>
      </c>
      <c r="C30" s="24">
        <v>123.864</v>
      </c>
      <c r="D30" s="24">
        <v>124.741</v>
      </c>
      <c r="E30" s="47">
        <v>1.0070803461861395</v>
      </c>
      <c r="F30" s="36"/>
    </row>
    <row r="31" spans="1:6" x14ac:dyDescent="0.25">
      <c r="A31" s="36"/>
      <c r="B31" s="45" t="s">
        <v>42</v>
      </c>
      <c r="C31" s="24">
        <v>571.95500000000004</v>
      </c>
      <c r="D31" s="24">
        <v>566.35400000000004</v>
      </c>
      <c r="E31" s="47">
        <v>0.99020727155108357</v>
      </c>
      <c r="F31" s="36"/>
    </row>
    <row r="32" spans="1:6" x14ac:dyDescent="0.25">
      <c r="A32" s="36"/>
      <c r="B32" s="45" t="s">
        <v>43</v>
      </c>
      <c r="C32" s="24">
        <v>487.005</v>
      </c>
      <c r="D32" s="24">
        <v>453.40899999999999</v>
      </c>
      <c r="E32" s="47">
        <v>0.93101508198067784</v>
      </c>
      <c r="F32" s="36"/>
    </row>
    <row r="33" spans="1:6" x14ac:dyDescent="0.25">
      <c r="A33" s="36"/>
      <c r="B33" s="45" t="s">
        <v>44</v>
      </c>
      <c r="C33" s="24">
        <v>526.31700000000001</v>
      </c>
      <c r="D33" s="24">
        <v>505.78800000000001</v>
      </c>
      <c r="E33" s="47">
        <v>0.96099498971152364</v>
      </c>
      <c r="F33" s="36"/>
    </row>
    <row r="34" spans="1:6" x14ac:dyDescent="0.25">
      <c r="A34" s="36"/>
      <c r="B34" s="45" t="s">
        <v>45</v>
      </c>
      <c r="C34" s="24">
        <v>454.91</v>
      </c>
      <c r="D34" s="24">
        <v>443.18799999999999</v>
      </c>
      <c r="E34" s="47">
        <v>0.97423226572289012</v>
      </c>
      <c r="F34" s="36"/>
    </row>
    <row r="35" spans="1:6" x14ac:dyDescent="0.25">
      <c r="A35" s="36"/>
      <c r="B35" s="45" t="s">
        <v>46</v>
      </c>
      <c r="C35" s="24">
        <v>632.66399999999999</v>
      </c>
      <c r="D35" s="24">
        <v>609.08699999999999</v>
      </c>
      <c r="E35" s="47">
        <v>0.96273377337733779</v>
      </c>
      <c r="F35" s="36"/>
    </row>
    <row r="36" spans="1:6" x14ac:dyDescent="0.25">
      <c r="A36" s="36"/>
      <c r="B36" s="45" t="s">
        <v>47</v>
      </c>
      <c r="C36" s="24">
        <v>456.94799999999998</v>
      </c>
      <c r="D36" s="24">
        <v>448.50400000000002</v>
      </c>
      <c r="E36" s="47">
        <v>0.98152087327223236</v>
      </c>
      <c r="F36" s="36"/>
    </row>
    <row r="37" spans="1:6" x14ac:dyDescent="0.25">
      <c r="A37" s="36"/>
      <c r="B37" s="45" t="s">
        <v>48</v>
      </c>
      <c r="C37" s="24">
        <v>357.20600000000002</v>
      </c>
      <c r="D37" s="24">
        <v>357.56599999999997</v>
      </c>
      <c r="E37" s="47">
        <v>1.0010078218171026</v>
      </c>
      <c r="F37" s="36"/>
    </row>
    <row r="38" spans="1:6" x14ac:dyDescent="0.25">
      <c r="A38" s="36"/>
      <c r="B38" s="45" t="s">
        <v>49</v>
      </c>
      <c r="C38" s="24">
        <v>424.52699999999999</v>
      </c>
      <c r="D38" s="24">
        <v>401.84199999999998</v>
      </c>
      <c r="E38" s="47">
        <v>0.94656405835200119</v>
      </c>
      <c r="F38" s="36"/>
    </row>
    <row r="39" spans="1:6" x14ac:dyDescent="0.25">
      <c r="A39" s="36"/>
      <c r="B39" s="45" t="s">
        <v>50</v>
      </c>
      <c r="C39" s="24">
        <v>479.40699999999998</v>
      </c>
      <c r="D39" s="24">
        <v>473.346</v>
      </c>
      <c r="E39" s="47">
        <v>0.98735729766148606</v>
      </c>
      <c r="F39" s="36"/>
    </row>
    <row r="40" spans="1:6" x14ac:dyDescent="0.25">
      <c r="A40" s="36"/>
      <c r="B40" s="45"/>
      <c r="C40" s="24"/>
      <c r="D40" s="24"/>
      <c r="E40" s="47"/>
      <c r="F40" s="36"/>
    </row>
    <row r="41" spans="1:6" ht="13" x14ac:dyDescent="0.3">
      <c r="A41" s="36"/>
      <c r="B41" s="53" t="s">
        <v>51</v>
      </c>
      <c r="C41" s="25"/>
      <c r="D41" s="25"/>
      <c r="E41" s="55"/>
      <c r="F41" s="36"/>
    </row>
    <row r="42" spans="1:6" x14ac:dyDescent="0.25">
      <c r="A42" s="36"/>
      <c r="B42" s="45" t="s">
        <v>52</v>
      </c>
      <c r="C42" s="24">
        <v>181.68299999999999</v>
      </c>
      <c r="D42" s="24">
        <v>183.38800000000001</v>
      </c>
      <c r="E42" s="47">
        <v>1.0093844773589165</v>
      </c>
      <c r="F42" s="36"/>
    </row>
    <row r="43" spans="1:6" x14ac:dyDescent="0.25">
      <c r="A43" s="36"/>
      <c r="B43" s="45" t="s">
        <v>53</v>
      </c>
      <c r="C43" s="24">
        <v>70.192999999999998</v>
      </c>
      <c r="D43" s="24">
        <v>71.075000000000003</v>
      </c>
      <c r="E43" s="47">
        <v>1.0125653555197813</v>
      </c>
      <c r="F43" s="36"/>
    </row>
    <row r="44" spans="1:6" x14ac:dyDescent="0.25">
      <c r="A44" s="36"/>
      <c r="B44" s="45" t="s">
        <v>54</v>
      </c>
      <c r="C44" s="24">
        <v>146.19300000000001</v>
      </c>
      <c r="D44" s="24">
        <v>135.78100000000001</v>
      </c>
      <c r="E44" s="47">
        <v>0.92877907970969875</v>
      </c>
      <c r="F44" s="36"/>
    </row>
    <row r="45" spans="1:6" x14ac:dyDescent="0.25">
      <c r="A45" s="36"/>
      <c r="B45" s="45" t="s">
        <v>55</v>
      </c>
      <c r="C45" s="24">
        <v>216.661</v>
      </c>
      <c r="D45" s="24">
        <v>225.73599999999999</v>
      </c>
      <c r="E45" s="47">
        <v>1.0418857108570532</v>
      </c>
      <c r="F45" s="36"/>
    </row>
    <row r="46" spans="1:6" x14ac:dyDescent="0.25">
      <c r="A46" s="36"/>
      <c r="B46" s="45"/>
      <c r="C46" s="23"/>
      <c r="D46" s="23"/>
      <c r="E46" s="47"/>
      <c r="F46" s="36"/>
    </row>
    <row r="47" spans="1:6" ht="13" thickBot="1" x14ac:dyDescent="0.3">
      <c r="A47" s="36"/>
      <c r="B47" s="50" t="s">
        <v>56</v>
      </c>
      <c r="C47" s="48">
        <v>26755.640999999996</v>
      </c>
      <c r="D47" s="48">
        <v>25964.446</v>
      </c>
      <c r="E47" s="56">
        <v>0.97042885274174528</v>
      </c>
      <c r="F47" s="36"/>
    </row>
    <row r="48" spans="1:6" x14ac:dyDescent="0.25">
      <c r="A48" s="36"/>
      <c r="B48" s="30" t="s">
        <v>72</v>
      </c>
      <c r="F48" s="36"/>
    </row>
    <row r="49" spans="1:1" x14ac:dyDescent="0.25">
      <c r="A49" s="36"/>
    </row>
  </sheetData>
  <mergeCells count="2">
    <mergeCell ref="C5:E5"/>
    <mergeCell ref="B4:E4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BF65-6B18-4E14-99A8-0E09C394E21F}">
  <dimension ref="A1:J48"/>
  <sheetViews>
    <sheetView topLeftCell="A16" workbookViewId="0">
      <selection activeCell="N16" sqref="N16"/>
    </sheetView>
  </sheetViews>
  <sheetFormatPr defaultRowHeight="12.5" x14ac:dyDescent="0.25"/>
  <cols>
    <col min="2" max="2" width="29.453125" bestFit="1" customWidth="1"/>
    <col min="7" max="8" width="8.54296875" customWidth="1"/>
    <col min="9" max="9" width="7.26953125" customWidth="1"/>
  </cols>
  <sheetData>
    <row r="1" spans="1:10" x14ac:dyDescent="0.25">
      <c r="B1" s="36"/>
      <c r="C1" s="36"/>
      <c r="D1" s="36"/>
      <c r="E1" s="36"/>
      <c r="F1" s="36"/>
      <c r="G1" s="36"/>
      <c r="H1" s="36"/>
      <c r="I1" s="36"/>
    </row>
    <row r="2" spans="1:10" ht="31.5" customHeight="1" x14ac:dyDescent="0.25">
      <c r="A2" s="36"/>
      <c r="B2" s="102" t="s">
        <v>95</v>
      </c>
      <c r="C2" s="102"/>
      <c r="D2" s="102"/>
      <c r="E2" s="102"/>
      <c r="F2" s="102"/>
      <c r="G2" s="102"/>
      <c r="H2" s="102"/>
      <c r="I2" s="102"/>
      <c r="J2" s="36"/>
    </row>
    <row r="3" spans="1:10" ht="26.25" customHeight="1" x14ac:dyDescent="0.25">
      <c r="A3" s="36"/>
      <c r="B3" s="58"/>
      <c r="C3" s="100" t="s">
        <v>114</v>
      </c>
      <c r="D3" s="100"/>
      <c r="E3" s="100"/>
      <c r="F3" s="100"/>
      <c r="G3" s="101" t="s">
        <v>115</v>
      </c>
      <c r="H3" s="100"/>
      <c r="I3" s="100"/>
      <c r="J3" s="36"/>
    </row>
    <row r="4" spans="1:10" ht="26.25" customHeight="1" x14ac:dyDescent="0.25">
      <c r="A4" s="36"/>
      <c r="B4" s="77"/>
      <c r="C4" s="52">
        <v>2021</v>
      </c>
      <c r="D4" s="52">
        <v>2022</v>
      </c>
      <c r="E4" s="101" t="s">
        <v>111</v>
      </c>
      <c r="F4" s="103"/>
      <c r="G4" s="79">
        <v>2021</v>
      </c>
      <c r="H4" s="59">
        <v>2022</v>
      </c>
      <c r="I4" s="76" t="s">
        <v>111</v>
      </c>
      <c r="J4" s="36"/>
    </row>
    <row r="5" spans="1:10" x14ac:dyDescent="0.25">
      <c r="A5" s="36"/>
      <c r="B5" s="51" t="s">
        <v>19</v>
      </c>
      <c r="C5" s="76" t="s">
        <v>112</v>
      </c>
      <c r="D5" s="76" t="s">
        <v>112</v>
      </c>
      <c r="E5" s="78" t="s">
        <v>112</v>
      </c>
      <c r="F5" s="84" t="s">
        <v>113</v>
      </c>
      <c r="G5" s="79" t="s">
        <v>112</v>
      </c>
      <c r="H5" s="59" t="s">
        <v>112</v>
      </c>
      <c r="I5" s="76" t="s">
        <v>112</v>
      </c>
      <c r="J5" s="36"/>
    </row>
    <row r="6" spans="1:10" ht="15.75" customHeight="1" x14ac:dyDescent="0.3">
      <c r="A6" s="36"/>
      <c r="B6" s="53" t="s">
        <v>23</v>
      </c>
      <c r="C6" s="57"/>
      <c r="D6" s="57"/>
      <c r="E6" s="85"/>
      <c r="F6" s="86"/>
      <c r="G6" s="80"/>
      <c r="H6" s="28"/>
      <c r="I6" s="28"/>
      <c r="J6" s="36"/>
    </row>
    <row r="7" spans="1:10" x14ac:dyDescent="0.25">
      <c r="A7" s="36"/>
      <c r="B7" s="45" t="s">
        <v>24</v>
      </c>
      <c r="C7" s="24">
        <v>28027</v>
      </c>
      <c r="D7" s="24">
        <v>27164</v>
      </c>
      <c r="E7" s="87">
        <v>-863</v>
      </c>
      <c r="F7" s="88">
        <v>-3.0791736539765226E-2</v>
      </c>
      <c r="G7" s="81">
        <v>997</v>
      </c>
      <c r="H7" s="26">
        <v>1069</v>
      </c>
      <c r="I7" s="26">
        <v>72</v>
      </c>
      <c r="J7" s="36"/>
    </row>
    <row r="8" spans="1:10" x14ac:dyDescent="0.25">
      <c r="A8" s="36"/>
      <c r="B8" s="45" t="s">
        <v>25</v>
      </c>
      <c r="C8" s="24">
        <v>27920.46</v>
      </c>
      <c r="D8" s="24">
        <v>27714</v>
      </c>
      <c r="E8" s="87">
        <v>-206.45999999999913</v>
      </c>
      <c r="F8" s="88">
        <v>-7.3945773099726555E-3</v>
      </c>
      <c r="G8" s="81">
        <v>1129</v>
      </c>
      <c r="H8" s="26">
        <v>1150</v>
      </c>
      <c r="I8" s="26">
        <v>21</v>
      </c>
      <c r="J8" s="36"/>
    </row>
    <row r="9" spans="1:10" x14ac:dyDescent="0.25">
      <c r="A9" s="36"/>
      <c r="B9" s="45" t="s">
        <v>26</v>
      </c>
      <c r="C9" s="24">
        <v>28746</v>
      </c>
      <c r="D9" s="24">
        <v>27318</v>
      </c>
      <c r="E9" s="87">
        <v>-1428</v>
      </c>
      <c r="F9" s="88">
        <v>-4.9676476727196828E-2</v>
      </c>
      <c r="G9" s="81">
        <v>468</v>
      </c>
      <c r="H9" s="26">
        <v>500</v>
      </c>
      <c r="I9" s="26">
        <v>32</v>
      </c>
      <c r="J9" s="36"/>
    </row>
    <row r="10" spans="1:10" x14ac:dyDescent="0.25">
      <c r="A10" s="36"/>
      <c r="B10" s="45" t="s">
        <v>27</v>
      </c>
      <c r="C10" s="24">
        <v>30115</v>
      </c>
      <c r="D10" s="24">
        <v>28751</v>
      </c>
      <c r="E10" s="87">
        <v>-1364</v>
      </c>
      <c r="F10" s="88">
        <v>-4.5293043333886771E-2</v>
      </c>
      <c r="G10" s="81">
        <v>370</v>
      </c>
      <c r="H10" s="26">
        <v>427</v>
      </c>
      <c r="I10" s="26">
        <v>57</v>
      </c>
      <c r="J10" s="36"/>
    </row>
    <row r="11" spans="1:10" x14ac:dyDescent="0.25">
      <c r="A11" s="36"/>
      <c r="B11" s="45" t="s">
        <v>28</v>
      </c>
      <c r="C11" s="24">
        <v>17473</v>
      </c>
      <c r="D11" s="24">
        <v>17184</v>
      </c>
      <c r="E11" s="87">
        <v>-289</v>
      </c>
      <c r="F11" s="88">
        <v>-1.6539804269444285E-2</v>
      </c>
      <c r="G11" s="81">
        <v>179</v>
      </c>
      <c r="H11" s="26">
        <v>194</v>
      </c>
      <c r="I11" s="26">
        <v>15</v>
      </c>
      <c r="J11" s="36"/>
    </row>
    <row r="12" spans="1:10" x14ac:dyDescent="0.25">
      <c r="A12" s="36"/>
      <c r="B12" s="45" t="s">
        <v>29</v>
      </c>
      <c r="C12" s="24">
        <v>18245</v>
      </c>
      <c r="D12" s="24">
        <v>18578.8</v>
      </c>
      <c r="E12" s="87">
        <v>333.79999999999927</v>
      </c>
      <c r="F12" s="88">
        <v>1.8295423403672198E-2</v>
      </c>
      <c r="G12" s="81">
        <v>351</v>
      </c>
      <c r="H12" s="26">
        <v>328</v>
      </c>
      <c r="I12" s="26">
        <v>-23</v>
      </c>
      <c r="J12" s="36"/>
    </row>
    <row r="13" spans="1:10" x14ac:dyDescent="0.25">
      <c r="A13" s="36"/>
      <c r="B13" s="45" t="s">
        <v>30</v>
      </c>
      <c r="C13" s="24">
        <v>6487.1</v>
      </c>
      <c r="D13" s="24">
        <v>6364.34</v>
      </c>
      <c r="E13" s="87">
        <v>-122.76000000000022</v>
      </c>
      <c r="F13" s="88">
        <v>-1.8923710132416675E-2</v>
      </c>
      <c r="G13" s="81">
        <v>163</v>
      </c>
      <c r="H13" s="26">
        <v>173</v>
      </c>
      <c r="I13" s="26">
        <v>10</v>
      </c>
      <c r="J13" s="36"/>
    </row>
    <row r="14" spans="1:10" x14ac:dyDescent="0.25">
      <c r="A14" s="36"/>
      <c r="B14" s="45" t="s">
        <v>31</v>
      </c>
      <c r="C14" s="24">
        <v>12425</v>
      </c>
      <c r="D14" s="24">
        <v>12543</v>
      </c>
      <c r="E14" s="87">
        <v>118</v>
      </c>
      <c r="F14" s="88">
        <v>9.4969818913480889E-3</v>
      </c>
      <c r="G14" s="81">
        <v>992</v>
      </c>
      <c r="H14" s="26">
        <v>1037</v>
      </c>
      <c r="I14" s="26">
        <v>45</v>
      </c>
      <c r="J14" s="36"/>
    </row>
    <row r="15" spans="1:10" x14ac:dyDescent="0.25">
      <c r="A15" s="36"/>
      <c r="B15" s="45" t="s">
        <v>32</v>
      </c>
      <c r="C15" s="24">
        <v>10072</v>
      </c>
      <c r="D15" s="24">
        <v>9918</v>
      </c>
      <c r="E15" s="87">
        <v>-154</v>
      </c>
      <c r="F15" s="88">
        <v>-1.5289912629070691E-2</v>
      </c>
      <c r="G15" s="81">
        <v>640</v>
      </c>
      <c r="H15" s="26">
        <v>677</v>
      </c>
      <c r="I15" s="26">
        <v>37</v>
      </c>
      <c r="J15" s="36"/>
    </row>
    <row r="16" spans="1:10" x14ac:dyDescent="0.25">
      <c r="A16" s="36"/>
      <c r="B16" s="45" t="s">
        <v>33</v>
      </c>
      <c r="C16" s="24">
        <v>8208</v>
      </c>
      <c r="D16" s="24">
        <v>7799</v>
      </c>
      <c r="E16" s="87">
        <v>-409</v>
      </c>
      <c r="F16" s="88">
        <v>-4.9829434697855751E-2</v>
      </c>
      <c r="G16" s="81">
        <v>74</v>
      </c>
      <c r="H16" s="26">
        <v>116</v>
      </c>
      <c r="I16" s="26">
        <v>42</v>
      </c>
      <c r="J16" s="36"/>
    </row>
    <row r="17" spans="1:10" x14ac:dyDescent="0.25">
      <c r="A17" s="36"/>
      <c r="B17" s="45" t="s">
        <v>57</v>
      </c>
      <c r="C17" s="24">
        <v>4437</v>
      </c>
      <c r="D17" s="24">
        <v>4393</v>
      </c>
      <c r="E17" s="87">
        <v>-44</v>
      </c>
      <c r="F17" s="88">
        <v>-9.9166103222898348E-3</v>
      </c>
      <c r="G17" s="81">
        <v>137</v>
      </c>
      <c r="H17" s="26">
        <v>140</v>
      </c>
      <c r="I17" s="26">
        <v>3</v>
      </c>
      <c r="J17" s="36"/>
    </row>
    <row r="18" spans="1:10" x14ac:dyDescent="0.25">
      <c r="A18" s="36"/>
      <c r="B18" s="45" t="s">
        <v>34</v>
      </c>
      <c r="C18" s="24">
        <v>9942</v>
      </c>
      <c r="D18" s="24">
        <v>9594</v>
      </c>
      <c r="E18" s="87">
        <v>-348</v>
      </c>
      <c r="F18" s="88">
        <v>-3.5003017501508749E-2</v>
      </c>
      <c r="G18" s="81">
        <v>12</v>
      </c>
      <c r="H18" s="26">
        <v>15</v>
      </c>
      <c r="I18" s="26">
        <v>3</v>
      </c>
      <c r="J18" s="36"/>
    </row>
    <row r="19" spans="1:10" x14ac:dyDescent="0.25">
      <c r="A19" s="36"/>
      <c r="B19" s="45" t="s">
        <v>35</v>
      </c>
      <c r="C19" s="24">
        <v>15778</v>
      </c>
      <c r="D19" s="24">
        <v>15218</v>
      </c>
      <c r="E19" s="87">
        <v>-560</v>
      </c>
      <c r="F19" s="88">
        <v>-3.5492457852706299E-2</v>
      </c>
      <c r="G19" s="81">
        <v>402</v>
      </c>
      <c r="H19" s="26">
        <v>422</v>
      </c>
      <c r="I19" s="26">
        <v>20</v>
      </c>
      <c r="J19" s="36"/>
    </row>
    <row r="20" spans="1:10" x14ac:dyDescent="0.25">
      <c r="A20" s="36"/>
      <c r="B20" s="45" t="s">
        <v>36</v>
      </c>
      <c r="C20" s="24">
        <v>9852</v>
      </c>
      <c r="D20" s="24">
        <v>9436</v>
      </c>
      <c r="E20" s="87">
        <v>-416</v>
      </c>
      <c r="F20" s="88">
        <v>-4.2224928948436866E-2</v>
      </c>
      <c r="G20" s="81">
        <v>37</v>
      </c>
      <c r="H20" s="26">
        <v>28</v>
      </c>
      <c r="I20" s="26">
        <v>-9</v>
      </c>
      <c r="J20" s="36"/>
    </row>
    <row r="21" spans="1:10" x14ac:dyDescent="0.25">
      <c r="A21" s="36"/>
      <c r="B21" s="45" t="s">
        <v>37</v>
      </c>
      <c r="C21" s="24">
        <v>8488.73</v>
      </c>
      <c r="D21" s="24">
        <v>7919</v>
      </c>
      <c r="E21" s="87">
        <v>-569.72999999999956</v>
      </c>
      <c r="F21" s="88">
        <v>-6.7116046805588067E-2</v>
      </c>
      <c r="G21" s="81">
        <v>25</v>
      </c>
      <c r="H21" s="26">
        <v>22</v>
      </c>
      <c r="I21" s="26">
        <v>-3</v>
      </c>
      <c r="J21" s="36"/>
    </row>
    <row r="22" spans="1:10" x14ac:dyDescent="0.25">
      <c r="A22" s="36"/>
      <c r="B22" s="45" t="s">
        <v>60</v>
      </c>
      <c r="C22" s="24">
        <v>12701</v>
      </c>
      <c r="D22" s="24">
        <v>12482</v>
      </c>
      <c r="E22" s="87">
        <v>-219</v>
      </c>
      <c r="F22" s="88">
        <v>-1.7242736792378553E-2</v>
      </c>
      <c r="G22" s="81">
        <v>144</v>
      </c>
      <c r="H22" s="26">
        <v>180</v>
      </c>
      <c r="I22" s="26">
        <v>36</v>
      </c>
      <c r="J22" s="36"/>
    </row>
    <row r="23" spans="1:10" x14ac:dyDescent="0.25">
      <c r="A23" s="36"/>
      <c r="B23" s="45" t="s">
        <v>70</v>
      </c>
      <c r="C23" s="24">
        <v>8502</v>
      </c>
      <c r="D23" s="24">
        <v>7853</v>
      </c>
      <c r="E23" s="87">
        <v>-649</v>
      </c>
      <c r="F23" s="88">
        <v>-7.6334980004704775E-2</v>
      </c>
      <c r="G23" s="81">
        <v>64</v>
      </c>
      <c r="H23" s="26">
        <v>80</v>
      </c>
      <c r="I23" s="26">
        <v>16</v>
      </c>
      <c r="J23" s="36"/>
    </row>
    <row r="24" spans="1:10" ht="9" customHeight="1" x14ac:dyDescent="0.25">
      <c r="A24" s="36"/>
      <c r="B24" s="45"/>
      <c r="C24" s="24"/>
      <c r="D24" s="24"/>
      <c r="E24" s="87"/>
      <c r="F24" s="88"/>
      <c r="G24" s="81"/>
      <c r="H24" s="26"/>
      <c r="I24" s="26"/>
      <c r="J24" s="36"/>
    </row>
    <row r="25" spans="1:10" ht="13" x14ac:dyDescent="0.3">
      <c r="A25" s="36"/>
      <c r="B25" s="53" t="s">
        <v>71</v>
      </c>
      <c r="C25" s="25"/>
      <c r="D25" s="25"/>
      <c r="E25" s="89"/>
      <c r="F25" s="90"/>
      <c r="G25" s="82"/>
      <c r="H25" s="31"/>
      <c r="I25" s="31"/>
      <c r="J25" s="36"/>
    </row>
    <row r="26" spans="1:10" x14ac:dyDescent="0.25">
      <c r="A26" s="36"/>
      <c r="B26" s="45" t="s">
        <v>40</v>
      </c>
      <c r="C26" s="24">
        <v>2880</v>
      </c>
      <c r="D26" s="24">
        <v>2769</v>
      </c>
      <c r="E26" s="87">
        <v>-111</v>
      </c>
      <c r="F26" s="88">
        <v>-3.8541666666666669E-2</v>
      </c>
      <c r="G26" s="81">
        <v>268</v>
      </c>
      <c r="H26" s="26">
        <v>292</v>
      </c>
      <c r="I26" s="26">
        <v>24</v>
      </c>
      <c r="J26" s="36"/>
    </row>
    <row r="27" spans="1:10" x14ac:dyDescent="0.25">
      <c r="A27" s="36"/>
      <c r="B27" s="45" t="s">
        <v>58</v>
      </c>
      <c r="C27" s="24">
        <v>963</v>
      </c>
      <c r="D27" s="24">
        <v>1105</v>
      </c>
      <c r="E27" s="87">
        <v>142</v>
      </c>
      <c r="F27" s="88">
        <v>0.14745586708203531</v>
      </c>
      <c r="G27" s="81">
        <v>3</v>
      </c>
      <c r="H27" s="26">
        <v>4</v>
      </c>
      <c r="I27" s="26">
        <v>1</v>
      </c>
      <c r="J27" s="36"/>
    </row>
    <row r="28" spans="1:10" x14ac:dyDescent="0.25">
      <c r="A28" s="36"/>
      <c r="B28" s="45" t="s">
        <v>41</v>
      </c>
      <c r="C28" s="24">
        <v>874</v>
      </c>
      <c r="D28" s="24">
        <v>835</v>
      </c>
      <c r="E28" s="87">
        <v>-39</v>
      </c>
      <c r="F28" s="88">
        <v>-4.462242562929062E-2</v>
      </c>
      <c r="G28" s="81">
        <v>1.5</v>
      </c>
      <c r="H28" s="26">
        <v>0</v>
      </c>
      <c r="I28" s="26">
        <v>-1.5</v>
      </c>
      <c r="J28" s="36"/>
    </row>
    <row r="29" spans="1:10" x14ac:dyDescent="0.25">
      <c r="A29" s="36"/>
      <c r="B29" s="45" t="s">
        <v>42</v>
      </c>
      <c r="C29" s="24">
        <v>6736</v>
      </c>
      <c r="D29" s="24">
        <v>6522</v>
      </c>
      <c r="E29" s="87">
        <v>-214</v>
      </c>
      <c r="F29" s="88">
        <v>-3.1769596199524942E-2</v>
      </c>
      <c r="G29" s="81">
        <v>44</v>
      </c>
      <c r="H29" s="26">
        <v>40</v>
      </c>
      <c r="I29" s="26">
        <v>-4</v>
      </c>
      <c r="J29" s="36"/>
    </row>
    <row r="30" spans="1:10" x14ac:dyDescent="0.25">
      <c r="A30" s="36"/>
      <c r="B30" s="45" t="s">
        <v>43</v>
      </c>
      <c r="C30" s="24">
        <v>6495</v>
      </c>
      <c r="D30" s="24">
        <v>5731</v>
      </c>
      <c r="E30" s="87">
        <v>-764</v>
      </c>
      <c r="F30" s="88">
        <v>-0.11762894534257121</v>
      </c>
      <c r="G30" s="81">
        <v>118</v>
      </c>
      <c r="H30" s="26">
        <v>116</v>
      </c>
      <c r="I30" s="26">
        <v>-2</v>
      </c>
      <c r="J30" s="36"/>
    </row>
    <row r="31" spans="1:10" x14ac:dyDescent="0.25">
      <c r="A31" s="36"/>
      <c r="B31" s="45" t="s">
        <v>44</v>
      </c>
      <c r="C31" s="24">
        <v>6381</v>
      </c>
      <c r="D31" s="24">
        <v>6371</v>
      </c>
      <c r="E31" s="87">
        <v>-10</v>
      </c>
      <c r="F31" s="88">
        <v>-1.567152483936687E-3</v>
      </c>
      <c r="G31" s="81">
        <v>64</v>
      </c>
      <c r="H31" s="26">
        <v>69</v>
      </c>
      <c r="I31" s="26">
        <v>5</v>
      </c>
      <c r="J31" s="36"/>
    </row>
    <row r="32" spans="1:10" x14ac:dyDescent="0.25">
      <c r="A32" s="36"/>
      <c r="B32" s="45" t="s">
        <v>45</v>
      </c>
      <c r="C32" s="24">
        <v>5858</v>
      </c>
      <c r="D32" s="24">
        <v>5533</v>
      </c>
      <c r="E32" s="87">
        <v>-325</v>
      </c>
      <c r="F32" s="88">
        <v>-5.5479685899624445E-2</v>
      </c>
      <c r="G32" s="81">
        <v>233</v>
      </c>
      <c r="H32" s="26">
        <v>270</v>
      </c>
      <c r="I32" s="26">
        <v>37</v>
      </c>
      <c r="J32" s="36"/>
    </row>
    <row r="33" spans="1:10" x14ac:dyDescent="0.25">
      <c r="A33" s="36"/>
      <c r="B33" s="45" t="s">
        <v>46</v>
      </c>
      <c r="C33" s="24">
        <v>7451</v>
      </c>
      <c r="D33" s="24">
        <v>7488</v>
      </c>
      <c r="E33" s="87">
        <v>37</v>
      </c>
      <c r="F33" s="88">
        <v>4.9657764058515632E-3</v>
      </c>
      <c r="G33" s="81">
        <v>420</v>
      </c>
      <c r="H33" s="26">
        <v>358</v>
      </c>
      <c r="I33" s="26">
        <v>-62</v>
      </c>
      <c r="J33" s="36"/>
    </row>
    <row r="34" spans="1:10" x14ac:dyDescent="0.25">
      <c r="A34" s="36"/>
      <c r="B34" s="45" t="s">
        <v>47</v>
      </c>
      <c r="C34" s="24">
        <v>5670</v>
      </c>
      <c r="D34" s="24">
        <v>5435</v>
      </c>
      <c r="E34" s="87">
        <v>-235</v>
      </c>
      <c r="F34" s="88">
        <v>-4.1446208112874777E-2</v>
      </c>
      <c r="G34" s="81">
        <v>43</v>
      </c>
      <c r="H34" s="26">
        <v>33</v>
      </c>
      <c r="I34" s="26">
        <v>-10</v>
      </c>
      <c r="J34" s="36"/>
    </row>
    <row r="35" spans="1:10" x14ac:dyDescent="0.25">
      <c r="A35" s="36"/>
      <c r="B35" s="45" t="s">
        <v>48</v>
      </c>
      <c r="C35" s="24">
        <v>4290</v>
      </c>
      <c r="D35" s="24">
        <v>4068</v>
      </c>
      <c r="E35" s="87">
        <v>-222</v>
      </c>
      <c r="F35" s="88">
        <v>-5.1748251748251747E-2</v>
      </c>
      <c r="G35" s="81">
        <v>96</v>
      </c>
      <c r="H35" s="26">
        <v>132</v>
      </c>
      <c r="I35" s="26">
        <v>36</v>
      </c>
      <c r="J35" s="36"/>
    </row>
    <row r="36" spans="1:10" x14ac:dyDescent="0.25">
      <c r="A36" s="36"/>
      <c r="B36" s="45" t="s">
        <v>49</v>
      </c>
      <c r="C36" s="24">
        <v>5197</v>
      </c>
      <c r="D36" s="24">
        <v>4939</v>
      </c>
      <c r="E36" s="87">
        <v>-258</v>
      </c>
      <c r="F36" s="88">
        <v>-4.9644025399268807E-2</v>
      </c>
      <c r="G36" s="81">
        <v>79</v>
      </c>
      <c r="H36" s="26">
        <v>119</v>
      </c>
      <c r="I36" s="26">
        <v>40</v>
      </c>
      <c r="J36" s="36"/>
    </row>
    <row r="37" spans="1:10" x14ac:dyDescent="0.25">
      <c r="A37" s="36"/>
      <c r="B37" s="45" t="s">
        <v>50</v>
      </c>
      <c r="C37" s="24">
        <v>7612</v>
      </c>
      <c r="D37" s="24">
        <v>7351</v>
      </c>
      <c r="E37" s="87">
        <v>-261</v>
      </c>
      <c r="F37" s="88">
        <v>-3.4287966368891226E-2</v>
      </c>
      <c r="G37" s="81">
        <v>37</v>
      </c>
      <c r="H37" s="26">
        <v>40</v>
      </c>
      <c r="I37" s="26">
        <v>3</v>
      </c>
      <c r="J37" s="36"/>
    </row>
    <row r="38" spans="1:10" x14ac:dyDescent="0.25">
      <c r="A38" s="36"/>
      <c r="B38" s="45"/>
      <c r="C38" s="24"/>
      <c r="D38" s="24"/>
      <c r="E38" s="87"/>
      <c r="F38" s="88"/>
      <c r="G38" s="81"/>
      <c r="H38" s="26"/>
      <c r="I38" s="26"/>
      <c r="J38" s="36"/>
    </row>
    <row r="39" spans="1:10" ht="13" x14ac:dyDescent="0.3">
      <c r="A39" s="36"/>
      <c r="B39" s="53" t="s">
        <v>51</v>
      </c>
      <c r="C39" s="25"/>
      <c r="D39" s="25"/>
      <c r="E39" s="89"/>
      <c r="F39" s="90"/>
      <c r="G39" s="82"/>
      <c r="H39" s="31"/>
      <c r="I39" s="31"/>
      <c r="J39" s="36"/>
    </row>
    <row r="40" spans="1:10" x14ac:dyDescent="0.25">
      <c r="A40" s="36"/>
      <c r="B40" s="45" t="s">
        <v>52</v>
      </c>
      <c r="C40" s="24">
        <v>667</v>
      </c>
      <c r="D40" s="24">
        <v>682</v>
      </c>
      <c r="E40" s="87">
        <v>15</v>
      </c>
      <c r="F40" s="88">
        <v>2.2488755622188907E-2</v>
      </c>
      <c r="G40" s="81">
        <v>9.1999999999999993</v>
      </c>
      <c r="H40" s="26">
        <v>8.5</v>
      </c>
      <c r="I40" s="26">
        <v>-0.69999999999999929</v>
      </c>
      <c r="J40" s="36"/>
    </row>
    <row r="41" spans="1:10" x14ac:dyDescent="0.25">
      <c r="A41" s="36"/>
      <c r="B41" s="45" t="s">
        <v>53</v>
      </c>
      <c r="C41" s="24">
        <v>209</v>
      </c>
      <c r="D41" s="24">
        <v>215</v>
      </c>
      <c r="E41" s="87">
        <v>6</v>
      </c>
      <c r="F41" s="88">
        <v>2.8708133971291867E-2</v>
      </c>
      <c r="G41" s="81">
        <v>3</v>
      </c>
      <c r="H41" s="26">
        <v>2</v>
      </c>
      <c r="I41" s="26">
        <v>-1</v>
      </c>
      <c r="J41" s="36"/>
    </row>
    <row r="42" spans="1:10" x14ac:dyDescent="0.25">
      <c r="A42" s="36"/>
      <c r="B42" s="45" t="s">
        <v>54</v>
      </c>
      <c r="C42" s="24">
        <v>685</v>
      </c>
      <c r="D42" s="24">
        <v>658</v>
      </c>
      <c r="E42" s="87">
        <v>-27</v>
      </c>
      <c r="F42" s="88">
        <v>-3.9416058394160583E-2</v>
      </c>
      <c r="G42" s="81">
        <v>2.7</v>
      </c>
      <c r="H42" s="26">
        <v>2.2999999999999998</v>
      </c>
      <c r="I42" s="26">
        <v>-0.40000000000000036</v>
      </c>
      <c r="J42" s="36"/>
    </row>
    <row r="43" spans="1:10" x14ac:dyDescent="0.25">
      <c r="A43" s="36"/>
      <c r="B43" s="45" t="s">
        <v>55</v>
      </c>
      <c r="C43" s="24">
        <v>472</v>
      </c>
      <c r="D43" s="24">
        <v>456</v>
      </c>
      <c r="E43" s="87">
        <v>-16</v>
      </c>
      <c r="F43" s="88">
        <v>-3.3898305084745763E-2</v>
      </c>
      <c r="G43" s="81">
        <v>1.9</v>
      </c>
      <c r="H43" s="26">
        <v>3.1</v>
      </c>
      <c r="I43" s="26">
        <v>1.2000000000000002</v>
      </c>
      <c r="J43" s="36"/>
    </row>
    <row r="44" spans="1:10" x14ac:dyDescent="0.25">
      <c r="A44" s="36"/>
      <c r="B44" s="45"/>
      <c r="C44" s="24"/>
      <c r="D44" s="24"/>
      <c r="E44" s="87"/>
      <c r="F44" s="88"/>
      <c r="G44" s="81"/>
      <c r="H44" s="26"/>
      <c r="I44" s="26"/>
      <c r="J44" s="36"/>
    </row>
    <row r="45" spans="1:10" x14ac:dyDescent="0.25">
      <c r="A45" s="36"/>
      <c r="B45" s="51" t="s">
        <v>56</v>
      </c>
      <c r="C45" s="32">
        <v>319859.29000000004</v>
      </c>
      <c r="D45" s="32">
        <v>310387.14</v>
      </c>
      <c r="E45" s="91">
        <v>-9472.1500000000233</v>
      </c>
      <c r="F45" s="92">
        <v>-2.9613490356962969E-2</v>
      </c>
      <c r="G45" s="83">
        <v>7607.2999999999993</v>
      </c>
      <c r="H45" s="33">
        <v>8046.9000000000005</v>
      </c>
      <c r="I45" s="33">
        <v>439.60000000000127</v>
      </c>
      <c r="J45" s="36"/>
    </row>
    <row r="46" spans="1:10" x14ac:dyDescent="0.25">
      <c r="A46" s="36"/>
      <c r="J46" s="36"/>
    </row>
    <row r="47" spans="1:10" x14ac:dyDescent="0.25">
      <c r="J47" s="36"/>
    </row>
    <row r="48" spans="1:10" x14ac:dyDescent="0.25">
      <c r="J48" s="36"/>
    </row>
  </sheetData>
  <mergeCells count="4">
    <mergeCell ref="C3:F3"/>
    <mergeCell ref="G3:I3"/>
    <mergeCell ref="B2:I2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6882-381D-4F3B-89BC-AE8B1151D356}">
  <dimension ref="B2:E45"/>
  <sheetViews>
    <sheetView workbookViewId="0">
      <selection activeCell="H12" sqref="H12"/>
    </sheetView>
  </sheetViews>
  <sheetFormatPr defaultRowHeight="12.5" x14ac:dyDescent="0.25"/>
  <cols>
    <col min="2" max="2" width="29.453125" bestFit="1" customWidth="1"/>
  </cols>
  <sheetData>
    <row r="2" spans="2:5" ht="36.75" customHeight="1" x14ac:dyDescent="0.25">
      <c r="B2" s="104" t="s">
        <v>73</v>
      </c>
      <c r="C2" s="104"/>
      <c r="D2" s="104"/>
      <c r="E2" s="104"/>
    </row>
    <row r="3" spans="2:5" x14ac:dyDescent="0.25">
      <c r="B3" s="107" t="s">
        <v>19</v>
      </c>
      <c r="C3" s="105" t="s">
        <v>74</v>
      </c>
      <c r="D3" s="105" t="s">
        <v>108</v>
      </c>
      <c r="E3" s="105" t="s">
        <v>59</v>
      </c>
    </row>
    <row r="4" spans="2:5" ht="48" customHeight="1" x14ac:dyDescent="0.25">
      <c r="B4" s="108"/>
      <c r="C4" s="106"/>
      <c r="D4" s="106"/>
      <c r="E4" s="106"/>
    </row>
    <row r="5" spans="2:5" x14ac:dyDescent="0.25">
      <c r="B5" s="45"/>
      <c r="C5" s="22"/>
      <c r="D5" s="22"/>
      <c r="E5" s="22"/>
    </row>
    <row r="6" spans="2:5" ht="13" x14ac:dyDescent="0.3">
      <c r="B6" s="53" t="s">
        <v>23</v>
      </c>
      <c r="C6" s="28"/>
      <c r="D6" s="28"/>
      <c r="E6" s="28"/>
    </row>
    <row r="7" spans="2:5" x14ac:dyDescent="0.25">
      <c r="B7" s="45" t="s">
        <v>24</v>
      </c>
      <c r="C7" s="24">
        <v>-136.184</v>
      </c>
      <c r="D7" s="24">
        <v>995.66600000000005</v>
      </c>
      <c r="E7" s="26">
        <v>8181.8689999999997</v>
      </c>
    </row>
    <row r="8" spans="2:5" x14ac:dyDescent="0.25">
      <c r="B8" s="45" t="s">
        <v>25</v>
      </c>
      <c r="C8" s="24">
        <v>108.586</v>
      </c>
      <c r="D8" s="24">
        <v>1892.492</v>
      </c>
      <c r="E8" s="26">
        <v>9812.3189999999995</v>
      </c>
    </row>
    <row r="9" spans="2:5" x14ac:dyDescent="0.25">
      <c r="B9" s="45" t="s">
        <v>26</v>
      </c>
      <c r="C9" s="24">
        <v>82.728999999999999</v>
      </c>
      <c r="D9" s="24">
        <v>1469.9690000000001</v>
      </c>
      <c r="E9" s="26">
        <v>7409</v>
      </c>
    </row>
    <row r="10" spans="2:5" x14ac:dyDescent="0.25">
      <c r="B10" s="45" t="s">
        <v>27</v>
      </c>
      <c r="C10" s="24">
        <v>-11.278</v>
      </c>
      <c r="D10" s="24">
        <v>689.40099999999995</v>
      </c>
      <c r="E10" s="26">
        <v>5984.66</v>
      </c>
    </row>
    <row r="11" spans="2:5" x14ac:dyDescent="0.25">
      <c r="B11" s="45" t="s">
        <v>28</v>
      </c>
      <c r="C11" s="24">
        <v>-24.016999999999999</v>
      </c>
      <c r="D11" s="24">
        <v>1005.306</v>
      </c>
      <c r="E11" s="26">
        <v>5000.5349999999999</v>
      </c>
    </row>
    <row r="12" spans="2:5" x14ac:dyDescent="0.25">
      <c r="B12" s="45" t="s">
        <v>29</v>
      </c>
      <c r="C12" s="24">
        <v>30.777000000000001</v>
      </c>
      <c r="D12" s="24">
        <v>1146.105</v>
      </c>
      <c r="E12" s="26">
        <v>4567.3220000000001</v>
      </c>
    </row>
    <row r="13" spans="2:5" x14ac:dyDescent="0.25">
      <c r="B13" s="45" t="s">
        <v>30</v>
      </c>
      <c r="C13" s="24">
        <v>165.40199999999999</v>
      </c>
      <c r="D13" s="24">
        <v>1732.498</v>
      </c>
      <c r="E13" s="26">
        <v>7697.35</v>
      </c>
    </row>
    <row r="14" spans="2:5" x14ac:dyDescent="0.25">
      <c r="B14" s="45" t="s">
        <v>31</v>
      </c>
      <c r="C14" s="24">
        <v>-137.172</v>
      </c>
      <c r="D14" s="24">
        <v>847.79499999999996</v>
      </c>
      <c r="E14" s="26">
        <v>5425.973</v>
      </c>
    </row>
    <row r="15" spans="2:5" x14ac:dyDescent="0.25">
      <c r="B15" s="45" t="s">
        <v>32</v>
      </c>
      <c r="C15" s="24">
        <v>209.07427549000178</v>
      </c>
      <c r="D15" s="24">
        <v>660.67499999999995</v>
      </c>
      <c r="E15" s="26">
        <v>3944.7001394500003</v>
      </c>
    </row>
    <row r="16" spans="2:5" x14ac:dyDescent="0.25">
      <c r="B16" s="45" t="s">
        <v>33</v>
      </c>
      <c r="C16" s="24">
        <v>22.123000000000001</v>
      </c>
      <c r="D16" s="24">
        <v>668.11300000000006</v>
      </c>
      <c r="E16" s="26">
        <v>1905.752</v>
      </c>
    </row>
    <row r="17" spans="2:5" x14ac:dyDescent="0.25">
      <c r="B17" s="45" t="s">
        <v>57</v>
      </c>
      <c r="C17" s="24">
        <v>74.049000000000007</v>
      </c>
      <c r="D17" s="24">
        <v>624.89499999999998</v>
      </c>
      <c r="E17" s="26">
        <v>4107.857</v>
      </c>
    </row>
    <row r="18" spans="2:5" x14ac:dyDescent="0.25">
      <c r="B18" s="45" t="s">
        <v>34</v>
      </c>
      <c r="C18" s="24">
        <v>11.973000000000001</v>
      </c>
      <c r="D18" s="24">
        <v>226.035</v>
      </c>
      <c r="E18" s="26">
        <v>1329.134</v>
      </c>
    </row>
    <row r="19" spans="2:5" x14ac:dyDescent="0.25">
      <c r="B19" s="45" t="s">
        <v>35</v>
      </c>
      <c r="C19" s="24">
        <v>9.0730000000000004</v>
      </c>
      <c r="D19" s="24">
        <v>334.37599999999998</v>
      </c>
      <c r="E19" s="26">
        <v>2219.502</v>
      </c>
    </row>
    <row r="20" spans="2:5" x14ac:dyDescent="0.25">
      <c r="B20" s="45" t="s">
        <v>36</v>
      </c>
      <c r="C20" s="24">
        <v>-48.204999999999998</v>
      </c>
      <c r="D20" s="24">
        <v>297.31599999999997</v>
      </c>
      <c r="E20" s="26">
        <v>1679.3589999999999</v>
      </c>
    </row>
    <row r="21" spans="2:5" x14ac:dyDescent="0.25">
      <c r="B21" s="45" t="s">
        <v>37</v>
      </c>
      <c r="C21" s="24">
        <v>62.753999999999998</v>
      </c>
      <c r="D21" s="24">
        <v>319.64800000000002</v>
      </c>
      <c r="E21" s="26">
        <v>1113.873</v>
      </c>
    </row>
    <row r="22" spans="2:5" x14ac:dyDescent="0.25">
      <c r="B22" s="45" t="s">
        <v>60</v>
      </c>
      <c r="C22" s="24">
        <v>-34.588999999999999</v>
      </c>
      <c r="D22" s="24">
        <v>346.952</v>
      </c>
      <c r="E22" s="26">
        <v>1959.402</v>
      </c>
    </row>
    <row r="23" spans="2:5" x14ac:dyDescent="0.25">
      <c r="B23" s="45" t="s">
        <v>70</v>
      </c>
      <c r="C23" s="24">
        <v>84.314999999999998</v>
      </c>
      <c r="D23" s="24">
        <v>448.93</v>
      </c>
      <c r="E23" s="26">
        <v>1198.3810000000001</v>
      </c>
    </row>
    <row r="24" spans="2:5" x14ac:dyDescent="0.25">
      <c r="B24" s="45"/>
      <c r="C24" s="24"/>
      <c r="D24" s="24"/>
      <c r="E24" s="26"/>
    </row>
    <row r="25" spans="2:5" ht="13" x14ac:dyDescent="0.3">
      <c r="B25" s="53" t="s">
        <v>71</v>
      </c>
      <c r="C25" s="25"/>
      <c r="D25" s="25"/>
      <c r="E25" s="60"/>
    </row>
    <row r="26" spans="2:5" x14ac:dyDescent="0.25">
      <c r="B26" s="45" t="s">
        <v>40</v>
      </c>
      <c r="C26" s="24">
        <v>-23.61</v>
      </c>
      <c r="D26" s="24">
        <v>118.01300000000001</v>
      </c>
      <c r="E26" s="26">
        <v>559.68200000000002</v>
      </c>
    </row>
    <row r="27" spans="2:5" x14ac:dyDescent="0.25">
      <c r="B27" s="45" t="s">
        <v>58</v>
      </c>
      <c r="C27" s="24">
        <v>13.676</v>
      </c>
      <c r="D27" s="24">
        <v>55.536999999999999</v>
      </c>
      <c r="E27" s="24">
        <v>681.06299999999999</v>
      </c>
    </row>
    <row r="28" spans="2:5" x14ac:dyDescent="0.25">
      <c r="B28" s="45" t="s">
        <v>41</v>
      </c>
      <c r="C28" s="24">
        <v>-0.40200000000000002</v>
      </c>
      <c r="D28" s="24">
        <v>40.887999999999998</v>
      </c>
      <c r="E28" s="26">
        <v>205.066</v>
      </c>
    </row>
    <row r="29" spans="2:5" x14ac:dyDescent="0.25">
      <c r="B29" s="45" t="s">
        <v>42</v>
      </c>
      <c r="C29" s="24">
        <v>4.8339999999999996</v>
      </c>
      <c r="D29" s="24">
        <v>115.816</v>
      </c>
      <c r="E29" s="26">
        <v>939.49</v>
      </c>
    </row>
    <row r="30" spans="2:5" x14ac:dyDescent="0.25">
      <c r="B30" s="45" t="s">
        <v>43</v>
      </c>
      <c r="C30" s="24">
        <v>8.3550000000000004</v>
      </c>
      <c r="D30" s="24">
        <v>51.616999999999997</v>
      </c>
      <c r="E30" s="26">
        <v>761.47699999999998</v>
      </c>
    </row>
    <row r="31" spans="2:5" x14ac:dyDescent="0.25">
      <c r="B31" s="45" t="s">
        <v>44</v>
      </c>
      <c r="C31" s="24">
        <v>11.19</v>
      </c>
      <c r="D31" s="24">
        <v>114.68300000000001</v>
      </c>
      <c r="E31" s="26">
        <v>762.5</v>
      </c>
    </row>
    <row r="32" spans="2:5" x14ac:dyDescent="0.25">
      <c r="B32" s="45" t="s">
        <v>45</v>
      </c>
      <c r="C32" s="24">
        <v>14.563000000000001</v>
      </c>
      <c r="D32" s="24">
        <v>131.375</v>
      </c>
      <c r="E32" s="26">
        <v>718.00199999999995</v>
      </c>
    </row>
    <row r="33" spans="2:5" x14ac:dyDescent="0.25">
      <c r="B33" s="45" t="s">
        <v>46</v>
      </c>
      <c r="C33" s="24">
        <v>-32.933</v>
      </c>
      <c r="D33" s="24">
        <v>266.02100000000002</v>
      </c>
      <c r="E33" s="26">
        <v>1164.394</v>
      </c>
    </row>
    <row r="34" spans="2:5" x14ac:dyDescent="0.25">
      <c r="B34" s="45" t="s">
        <v>47</v>
      </c>
      <c r="C34" s="24">
        <v>30.652999999999999</v>
      </c>
      <c r="D34" s="24">
        <v>157.80099999999999</v>
      </c>
      <c r="E34" s="26">
        <v>615.375</v>
      </c>
    </row>
    <row r="35" spans="2:5" x14ac:dyDescent="0.25">
      <c r="B35" s="45" t="s">
        <v>48</v>
      </c>
      <c r="C35" s="24">
        <v>-22.736000000000001</v>
      </c>
      <c r="D35" s="24">
        <v>115.929</v>
      </c>
      <c r="E35" s="26">
        <v>-560.28300000000002</v>
      </c>
    </row>
    <row r="36" spans="2:5" x14ac:dyDescent="0.25">
      <c r="B36" s="45" t="s">
        <v>49</v>
      </c>
      <c r="C36" s="24">
        <v>2.0139999999999998</v>
      </c>
      <c r="D36" s="24">
        <v>113.41800000000001</v>
      </c>
      <c r="E36" s="26">
        <v>703.88599999999997</v>
      </c>
    </row>
    <row r="37" spans="2:5" x14ac:dyDescent="0.25">
      <c r="B37" s="45" t="s">
        <v>50</v>
      </c>
      <c r="C37" s="24">
        <v>53.831000000000003</v>
      </c>
      <c r="D37" s="24">
        <v>139.47200000000001</v>
      </c>
      <c r="E37" s="26">
        <v>1008.436</v>
      </c>
    </row>
    <row r="38" spans="2:5" x14ac:dyDescent="0.25">
      <c r="B38" s="45"/>
      <c r="C38" s="24"/>
      <c r="D38" s="24"/>
      <c r="E38" s="26"/>
    </row>
    <row r="39" spans="2:5" ht="13" x14ac:dyDescent="0.3">
      <c r="B39" s="53" t="s">
        <v>51</v>
      </c>
      <c r="C39" s="25"/>
      <c r="D39" s="25"/>
      <c r="E39" s="31"/>
    </row>
    <row r="40" spans="2:5" x14ac:dyDescent="0.25">
      <c r="B40" s="45" t="s">
        <v>52</v>
      </c>
      <c r="C40" s="24">
        <v>6.5590000000000002</v>
      </c>
      <c r="D40" s="24">
        <v>19.2</v>
      </c>
      <c r="E40" s="26">
        <v>218.26499999999999</v>
      </c>
    </row>
    <row r="41" spans="2:5" x14ac:dyDescent="0.25">
      <c r="B41" s="45" t="s">
        <v>53</v>
      </c>
      <c r="C41" s="24">
        <v>0.497</v>
      </c>
      <c r="D41" s="24">
        <v>6.0140000000000002</v>
      </c>
      <c r="E41" s="26">
        <v>97.51</v>
      </c>
    </row>
    <row r="42" spans="2:5" x14ac:dyDescent="0.25">
      <c r="B42" s="45" t="s">
        <v>54</v>
      </c>
      <c r="C42" s="24">
        <v>-7.6440000000000001</v>
      </c>
      <c r="D42" s="24">
        <v>59.448</v>
      </c>
      <c r="E42" s="26">
        <v>221.97800000000001</v>
      </c>
    </row>
    <row r="43" spans="2:5" x14ac:dyDescent="0.25">
      <c r="B43" s="45" t="s">
        <v>55</v>
      </c>
      <c r="C43" s="24">
        <v>18.381</v>
      </c>
      <c r="D43" s="24">
        <v>49.125</v>
      </c>
      <c r="E43" s="26">
        <v>272.97300000000001</v>
      </c>
    </row>
    <row r="44" spans="2:5" x14ac:dyDescent="0.25">
      <c r="B44" s="45"/>
      <c r="C44" s="23"/>
      <c r="D44" s="23"/>
      <c r="E44" s="26"/>
    </row>
    <row r="45" spans="2:5" x14ac:dyDescent="0.25">
      <c r="B45" s="51" t="s">
        <v>56</v>
      </c>
      <c r="C45" s="29">
        <v>546.63827549000177</v>
      </c>
      <c r="D45" s="29">
        <v>15260.529</v>
      </c>
      <c r="E45" s="33">
        <v>81906.802139449996</v>
      </c>
    </row>
  </sheetData>
  <mergeCells count="5">
    <mergeCell ref="B2:E2"/>
    <mergeCell ref="C3:C4"/>
    <mergeCell ref="D3:D4"/>
    <mergeCell ref="E3:E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6</vt:i4>
      </vt:variant>
    </vt:vector>
  </HeadingPairs>
  <TitlesOfParts>
    <vt:vector size="17" baseType="lpstr">
      <vt:lpstr>Innehåll</vt:lpstr>
      <vt:lpstr>Figur 1 </vt:lpstr>
      <vt:lpstr>Figur 2 </vt:lpstr>
      <vt:lpstr>Figur 3 </vt:lpstr>
      <vt:lpstr>Figur 4 </vt:lpstr>
      <vt:lpstr>Figur 5 </vt:lpstr>
      <vt:lpstr>Tabell 1</vt:lpstr>
      <vt:lpstr>Tabell 2</vt:lpstr>
      <vt:lpstr>Tabell 3</vt:lpstr>
      <vt:lpstr>Tabell 4</vt:lpstr>
      <vt:lpstr>Tabell 5</vt:lpstr>
      <vt:lpstr>'Figur 3 '!Figur_3._Utgående_balans_av_anslagssparande_respektive_överproduktion_under_perioden_2011–2021__miljarder_kronor_i_löpande_priser.</vt:lpstr>
      <vt:lpstr>Figur_4._Ekonomiskt_resultat__årets_kapitalförändring__under_perioden_2011–2021_uppdelat_på_verksamhetsområdena_utbildning_på_grundnivå_och_avancerad_nivå_respektive_forskning_och_utbildning_på_forskarnivå_för_de_33_lärosäten_som_ingår_i_analysen__miljard</vt:lpstr>
      <vt:lpstr>Figur_5._Skattat_myndighetskapital__balanserad_kapitalförändring_plus_årets_kapitalförändring__under_perioden_2011–2021__totalt_alla_33_lärosäten_i_analysen__miljarder_kronor_i_löpande_priser.</vt:lpstr>
      <vt:lpstr>Tabell_2._Antal_anslagsfinansierade_och_studieavgiftsskyldiga_helårsstudenter_enligt_lärosätenas_årsredovisningar.</vt:lpstr>
      <vt:lpstr>Tabell_3._Ekonomiskt_resultat_2021_enligt_lärosätenas_årsredovisningar.</vt:lpstr>
      <vt:lpstr>Tabell_4._Balanserad_kapitalförändring_per_verksamhetsområde_2021_enligt_lärosätenas_årsredovisningar.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Martin Löwing Jensen</dc:creator>
  <cp:lastModifiedBy>Leila Zoubir</cp:lastModifiedBy>
  <cp:lastPrinted>2015-03-27T13:29:56Z</cp:lastPrinted>
  <dcterms:created xsi:type="dcterms:W3CDTF">1997-03-21T12:34:22Z</dcterms:created>
  <dcterms:modified xsi:type="dcterms:W3CDTF">2023-04-14T09:42:00Z</dcterms:modified>
</cp:coreProperties>
</file>