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codeName="ThisWorkbook" defaultThemeVersion="124226"/>
  <mc:AlternateContent xmlns:mc="http://schemas.openxmlformats.org/markup-compatibility/2006">
    <mc:Choice Requires="x15">
      <x15ac:absPath xmlns:x15ac="http://schemas.microsoft.com/office/spreadsheetml/2010/11/ac" url="H:\Statistikområden\Ekonomisk statistik\Mallar\Mallar 2024\"/>
    </mc:Choice>
  </mc:AlternateContent>
  <xr:revisionPtr revIDLastSave="0" documentId="13_ncr:1_{0CFC0E2A-F840-4310-A4D1-677960948FEF}" xr6:coauthVersionLast="36" xr6:coauthVersionMax="36" xr10:uidLastSave="{00000000-0000-0000-0000-000000000000}"/>
  <bookViews>
    <workbookView xWindow="390" yWindow="-45" windowWidth="18480" windowHeight="8700" xr2:uid="{00000000-000D-0000-FFFF-FFFF00000000}"/>
  </bookViews>
  <sheets>
    <sheet name="Resultaträkning" sheetId="4" r:id="rId1"/>
    <sheet name="Ekonomiska data" sheetId="5" r:id="rId2"/>
    <sheet name="Off. forskningsstiftelser" sheetId="8" r:id="rId3"/>
    <sheet name="Stipendiefin. av studieavg," sheetId="11" r:id="rId4"/>
    <sheet name="Antal bet. stud. med stipendier" sheetId="13" r:id="rId5"/>
    <sheet name="Finansiärsdefinitioner" sheetId="10" r:id="rId6"/>
  </sheets>
  <definedNames>
    <definedName name="_xlnm.Print_Area" localSheetId="4">'Antal bet. stud. med stipendier'!$A$1:$E$26</definedName>
    <definedName name="_xlnm.Print_Area" localSheetId="1">'Ekonomiska data'!$A$1:$C$200</definedName>
    <definedName name="_xlnm.Print_Area" localSheetId="2">'Off. forskningsstiftelser'!$A$1:$C$30</definedName>
    <definedName name="_xlnm.Print_Area" localSheetId="0">Resultaträkning!$A$1:$C$199</definedName>
  </definedNames>
  <calcPr calcId="191029"/>
</workbook>
</file>

<file path=xl/calcChain.xml><?xml version="1.0" encoding="utf-8"?>
<calcChain xmlns="http://schemas.openxmlformats.org/spreadsheetml/2006/main">
  <c r="E14" i="8" l="1"/>
  <c r="E12" i="5"/>
  <c r="F11" i="4"/>
  <c r="E13" i="4"/>
  <c r="E12" i="4"/>
  <c r="E11" i="4"/>
  <c r="C69" i="4"/>
  <c r="C63" i="4"/>
  <c r="C58" i="4"/>
  <c r="C57" i="4"/>
  <c r="C50" i="4"/>
  <c r="C42" i="4"/>
  <c r="C34" i="4"/>
  <c r="C28" i="4"/>
  <c r="C23" i="4"/>
  <c r="C22" i="4"/>
  <c r="C15" i="4"/>
  <c r="C12" i="5" l="1"/>
  <c r="C27" i="5"/>
  <c r="C42" i="5"/>
  <c r="C44" i="5" s="1"/>
  <c r="C56" i="5"/>
  <c r="C75" i="5" s="1"/>
  <c r="C74" i="5"/>
  <c r="C85" i="5"/>
  <c r="C90" i="5"/>
  <c r="C103" i="5"/>
  <c r="C140" i="5"/>
  <c r="C142" i="5"/>
  <c r="C158" i="5" s="1"/>
  <c r="C157" i="5"/>
  <c r="C173" i="5"/>
  <c r="C176" i="5"/>
  <c r="C180" i="5"/>
  <c r="C184" i="5"/>
  <c r="C76" i="5" l="1"/>
  <c r="C174" i="5"/>
  <c r="F15" i="11" l="1"/>
  <c r="G15" i="11" s="1"/>
  <c r="E27" i="8"/>
  <c r="F27" i="8" s="1"/>
  <c r="E140" i="5"/>
  <c r="F140" i="5" s="1"/>
  <c r="E103" i="5"/>
  <c r="F103" i="5" s="1"/>
  <c r="E90" i="5"/>
  <c r="F90" i="5" s="1"/>
  <c r="E42" i="5"/>
  <c r="F42" i="5" s="1"/>
  <c r="E27" i="5"/>
  <c r="F27" i="5" s="1"/>
  <c r="F12" i="5"/>
  <c r="C195" i="4" l="1"/>
  <c r="C189" i="4"/>
  <c r="C183" i="4"/>
  <c r="C176" i="4"/>
  <c r="C184" i="4" s="1"/>
  <c r="C196" i="4" s="1"/>
  <c r="C167" i="4"/>
  <c r="C161" i="4"/>
  <c r="C155" i="4"/>
  <c r="C148" i="4"/>
  <c r="E157" i="5" s="1"/>
  <c r="F157" i="5" s="1"/>
  <c r="C140" i="4"/>
  <c r="C132" i="4"/>
  <c r="C126" i="4"/>
  <c r="C120" i="4"/>
  <c r="C113" i="4"/>
  <c r="C104" i="4"/>
  <c r="C98" i="4"/>
  <c r="C92" i="4"/>
  <c r="C85" i="4"/>
  <c r="C77" i="4"/>
  <c r="C156" i="4" l="1"/>
  <c r="C168" i="4" s="1"/>
  <c r="C121" i="4"/>
  <c r="C133" i="4" s="1"/>
  <c r="C93" i="4"/>
  <c r="C105" i="4" s="1"/>
  <c r="E75" i="5"/>
  <c r="F75" i="5" s="1"/>
  <c r="C70" i="4"/>
  <c r="C35" i="4"/>
  <c r="E34" i="4"/>
  <c r="F34" i="4" s="1"/>
  <c r="E33" i="4"/>
  <c r="F33" i="4" s="1"/>
  <c r="E32" i="4"/>
  <c r="F32" i="4" s="1"/>
  <c r="E31" i="4"/>
  <c r="F31" i="4" s="1"/>
  <c r="E30" i="4"/>
  <c r="F30" i="4" s="1"/>
  <c r="E28" i="4"/>
  <c r="F28" i="4" s="1"/>
  <c r="E27" i="4"/>
  <c r="F27" i="4" s="1"/>
  <c r="E26" i="4"/>
  <c r="F26" i="4" s="1"/>
  <c r="E24" i="4"/>
  <c r="F24" i="4" s="1"/>
  <c r="E22" i="4"/>
  <c r="F22" i="4" s="1"/>
  <c r="E21" i="4"/>
  <c r="F21" i="4" s="1"/>
  <c r="E20" i="4"/>
  <c r="F20" i="4" s="1"/>
  <c r="E19" i="4"/>
  <c r="F19" i="4" s="1"/>
  <c r="E18" i="4"/>
  <c r="F18" i="4" s="1"/>
  <c r="E17" i="4"/>
  <c r="F17" i="4" s="1"/>
  <c r="E15" i="4"/>
  <c r="F15" i="4" s="1"/>
  <c r="E14" i="4"/>
  <c r="F14" i="4" s="1"/>
  <c r="F13" i="4"/>
  <c r="F12" i="4"/>
  <c r="E23" i="4" l="1"/>
  <c r="F23" i="4" s="1"/>
  <c r="E35" i="4"/>
  <c r="F35" i="4" s="1"/>
  <c r="D16" i="13" l="1"/>
  <c r="C16" i="13"/>
  <c r="E15" i="13"/>
  <c r="E16" i="13" s="1"/>
  <c r="E14" i="13"/>
  <c r="E9" i="13"/>
  <c r="C27" i="8"/>
  <c r="C15" i="11"/>
  <c r="C14" i="8"/>
  <c r="F14" i="8" s="1"/>
</calcChain>
</file>

<file path=xl/sharedStrings.xml><?xml version="1.0" encoding="utf-8"?>
<sst xmlns="http://schemas.openxmlformats.org/spreadsheetml/2006/main" count="614" uniqueCount="267">
  <si>
    <t>Belopp i tkr</t>
  </si>
  <si>
    <t>Intäkter av anslag</t>
  </si>
  <si>
    <t>Finansiella intäkter</t>
  </si>
  <si>
    <t>Summa verksamhetsintäkter</t>
  </si>
  <si>
    <t>Finansiella kostnader</t>
  </si>
  <si>
    <t>Avskrivningar och nedskrivningar</t>
  </si>
  <si>
    <t>Summa verksamhetskostnader</t>
  </si>
  <si>
    <t>Verksamhetsutfall</t>
  </si>
  <si>
    <t>Saldo</t>
  </si>
  <si>
    <t xml:space="preserve">Årets kapitalförändring </t>
  </si>
  <si>
    <t>SLU (del av anslaget)</t>
  </si>
  <si>
    <t>Summa</t>
  </si>
  <si>
    <t>EU-medel</t>
  </si>
  <si>
    <t>Övrigt</t>
  </si>
  <si>
    <t>Högskoleprovet</t>
  </si>
  <si>
    <t>Rymdstyrelsen</t>
  </si>
  <si>
    <t>Sida/SAREC</t>
  </si>
  <si>
    <t>Länsstyrelser</t>
  </si>
  <si>
    <t>Stiftelsen för internationalisering av högre utbildning och forskning (STINT)</t>
  </si>
  <si>
    <t>Stiftelsen för Internationella institutet för industriell miljöekonomi vid Lunds universitet</t>
  </si>
  <si>
    <t>Stiftelsen för Kunskaps- och Kompetensutveckling (KK-stiftelsen)</t>
  </si>
  <si>
    <t>Stiftelsen för miljöstrategisk forskning (MISTRA)</t>
  </si>
  <si>
    <t>Stiftelsen för strategisk forskning (SSF)</t>
  </si>
  <si>
    <t>Stiftelsen för vård och allergiforskning (Vårdalstiftelsen)</t>
  </si>
  <si>
    <t>Stiftelsen för forskning inom områden med anknytning till Östersjöregionen och Östeuropa (Östersjöstiftelsen)</t>
  </si>
  <si>
    <t xml:space="preserve">Intäkter av bidrag </t>
  </si>
  <si>
    <t>Cancerfonden</t>
  </si>
  <si>
    <t>Intäkter av avgifter och andra ersättningar</t>
  </si>
  <si>
    <t>Stiftelsen Riksbankens jubileumsfond</t>
  </si>
  <si>
    <t xml:space="preserve">Stiftelser förvaltade av lärosätet </t>
  </si>
  <si>
    <t>Plats för övrig förklaringstext och noter:</t>
  </si>
  <si>
    <t>Not 1)</t>
  </si>
  <si>
    <t>Not 2)</t>
  </si>
  <si>
    <t>Universitet/högskola:</t>
  </si>
  <si>
    <t xml:space="preserve">Kostnader för lokaler </t>
  </si>
  <si>
    <t>Statliga universitet och högskolor</t>
  </si>
  <si>
    <t>Kostnader för personal</t>
  </si>
  <si>
    <t>Kostnader för lokaler</t>
  </si>
  <si>
    <t>Medel som erhållits från statsbudgeten för finansiering av bidrag</t>
  </si>
  <si>
    <t>Medel som erhållits från myndigheter för finansiering av bidrag</t>
  </si>
  <si>
    <t>Övriga erhållna medel för finansiering av bidrag</t>
  </si>
  <si>
    <t>Enskilda utbildningsanordnare</t>
  </si>
  <si>
    <t>Statliga myndigheter inkl affärsdrivande verk (utom U &amp; H)</t>
  </si>
  <si>
    <r>
      <t>Statliga myndigheter inkl affärsdrivande verk</t>
    </r>
    <r>
      <rPr>
        <sz val="10"/>
        <rFont val="Arial"/>
        <family val="2"/>
      </rPr>
      <t xml:space="preserve"> (utom U &amp; H)</t>
    </r>
  </si>
  <si>
    <t>Plats för förklaringstext och noter</t>
  </si>
  <si>
    <t>Vetenskapsrådet</t>
  </si>
  <si>
    <t>FORMAS</t>
  </si>
  <si>
    <t>Vinnova</t>
  </si>
  <si>
    <t>Försvarsmyndigheter</t>
  </si>
  <si>
    <t>Statliga myndigheter (utom U &amp; H)</t>
  </si>
  <si>
    <t>Bidrag från Kammarkollegiet enligt regleringsbrevet</t>
  </si>
  <si>
    <t>UPPGIFTER FRÅN ÅRSREDOVISNINGEN</t>
  </si>
  <si>
    <t>Intäkter av avgifter mm. samt andra intäkter som inte disponeras av myndigheten</t>
  </si>
  <si>
    <t>RESULTATRÄKNING - Fortlöpande miljöanalys (endast SLU)</t>
  </si>
  <si>
    <t>Verksamhetens intäkter:</t>
  </si>
  <si>
    <t>Uppbördsverksamhet:</t>
  </si>
  <si>
    <t>Summa avgiftsintäkter</t>
  </si>
  <si>
    <t>Summa bidragsintäkter</t>
  </si>
  <si>
    <t>Summa intäkter från uppdragsutbildning</t>
  </si>
  <si>
    <t>Summa intäkter i uppdragsforskning</t>
  </si>
  <si>
    <t>Summa intäkter inom Fortlöpande miljöanalys</t>
  </si>
  <si>
    <t>Direkta statsanslag</t>
  </si>
  <si>
    <t>Kontaktpersons namn, telefonnummer, e-postadress:</t>
  </si>
  <si>
    <t>Uppgifterna ska överensstämma med resultaträkningarna i Årsredovisningen.</t>
  </si>
  <si>
    <t>Intäkter från uppdragsutbildning:</t>
  </si>
  <si>
    <t>Intäkter i uppdragsforskning:</t>
  </si>
  <si>
    <r>
      <t>Övriga driftskostnader</t>
    </r>
    <r>
      <rPr>
        <vertAlign val="superscript"/>
        <sz val="10"/>
        <rFont val="Arial"/>
        <family val="2"/>
      </rPr>
      <t xml:space="preserve"> 1)</t>
    </r>
  </si>
  <si>
    <r>
      <t xml:space="preserve">Övriga driftskostnader </t>
    </r>
    <r>
      <rPr>
        <vertAlign val="superscript"/>
        <sz val="10"/>
        <rFont val="Arial"/>
        <family val="2"/>
      </rPr>
      <t>1)</t>
    </r>
  </si>
  <si>
    <r>
      <t>Övriga driftskostnader</t>
    </r>
    <r>
      <rPr>
        <vertAlign val="superscript"/>
        <sz val="10"/>
        <rFont val="Arial"/>
        <family val="2"/>
      </rPr>
      <t/>
    </r>
  </si>
  <si>
    <t xml:space="preserve">Universitet/högskola:  </t>
  </si>
  <si>
    <t>Medel som tillförts statsbudgeten från uppbördsverksamheten</t>
  </si>
  <si>
    <t>Verksamhetens kostnader</t>
  </si>
  <si>
    <t>Lämnade bidrag</t>
  </si>
  <si>
    <r>
      <t>Övriga driftskostnader</t>
    </r>
    <r>
      <rPr>
        <vertAlign val="superscript"/>
        <sz val="10"/>
        <rFont val="Arial"/>
        <family val="2"/>
      </rPr>
      <t xml:space="preserve"> </t>
    </r>
  </si>
  <si>
    <t>Övriga driftskostnader</t>
  </si>
  <si>
    <t>Övriga anslag (specificeras i not 2)</t>
  </si>
  <si>
    <t>Summa ramanslag</t>
  </si>
  <si>
    <t>Övriga anslag (specificeras i not 1)</t>
  </si>
  <si>
    <t>Intäkter från andra anslag:</t>
  </si>
  <si>
    <t>Finansiär</t>
  </si>
  <si>
    <t xml:space="preserve">Definition </t>
  </si>
  <si>
    <t>Anmärkning</t>
  </si>
  <si>
    <t>Här redovisas intäkter från finansiärer som inte passar in i någon namngiven kategori, exempelvis intäkter från privatpersoner. Eventuella oidentifierade intäkter redovisas också här.</t>
  </si>
  <si>
    <t xml:space="preserve">EU-medel erhållna inom European Research Council (ERC) </t>
  </si>
  <si>
    <r>
      <t xml:space="preserve">Dvs. medlen skall </t>
    </r>
    <r>
      <rPr>
        <i/>
        <sz val="10"/>
        <rFont val="Arial"/>
        <family val="2"/>
      </rPr>
      <t>inte</t>
    </r>
    <r>
      <rPr>
        <sz val="10"/>
        <rFont val="Arial"/>
        <family val="2"/>
      </rPr>
      <t xml:space="preserve"> räknas som EU-medel i de fall lärosätet används som underkonsult, men </t>
    </r>
    <r>
      <rPr>
        <i/>
        <sz val="10"/>
        <rFont val="Arial"/>
        <family val="2"/>
      </rPr>
      <t>inte</t>
    </r>
    <r>
      <rPr>
        <sz val="10"/>
        <rFont val="Arial"/>
        <family val="2"/>
      </rPr>
      <t xml:space="preserve"> är nämnt i ursprungsavtalet.
I sådana fall redovisas intäkterna under annan lämplig finansiär.</t>
    </r>
  </si>
  <si>
    <t xml:space="preserve">EU-medel erhållna inom ramprogrammen för forskning och utveckling, exklusive ERC </t>
  </si>
  <si>
    <t>se def.</t>
  </si>
  <si>
    <t>EU-medel, övriga (ej ramprogram för forskning eller ERC)</t>
  </si>
  <si>
    <t>EU-medel erhållna inom European Research Council (ERC)</t>
  </si>
  <si>
    <t>EU-medel erhållna inom ramprogram, exklusive ERC</t>
  </si>
  <si>
    <t>Övriga EU-medel (ej ramprogram eller ERC)</t>
  </si>
  <si>
    <t>Företag i Sverige</t>
  </si>
  <si>
    <t>Wallenbergstiftelserna</t>
  </si>
  <si>
    <t>Företag i utlandet</t>
  </si>
  <si>
    <t>Avgiftsintäkter till utbildning på grundnivå och avancerad nivå</t>
  </si>
  <si>
    <t>Bidrag till utbildning på grundnivå och avancerad nivå</t>
  </si>
  <si>
    <t>Finansiella intäkter inom utbildning på grundnivå och avancerad nivå</t>
  </si>
  <si>
    <t>Direkta statsanslag för forskning och utbildning på forskarnivå</t>
  </si>
  <si>
    <t>Bidrag till forskning och utbildning på forskarnivå</t>
  </si>
  <si>
    <t>Finansiella intäkter inom forskning och utbildning på forskarnivå</t>
  </si>
  <si>
    <t>Här redovisas medel erhållna från Europeiska forskningsrådet/European Research Council 
Intäkterna betraktas som EU-medel då det framgår i det ursprungliga avtalet att lärosätet är partner (beneficiary) eller underkonsult (sub-contractor).</t>
  </si>
  <si>
    <t>Här redovisas medel erhållna från EU:s ramprogram (exklusive ERC som redovisas ovan).
Intäkterna betraktas som EU-medel då det framgår i det ursprungliga avtalet att lärosätet är partner (beneficiary) eller underkonsult (sub-contractor).</t>
  </si>
  <si>
    <t>Här redovisas de EU-medel som lärosätet erhållit utanför EU:s ramprogram.
Intäkterna betraktas som EU-medel då det framgår i det ursprungliga avtalet att lärosätet är partner (beneficiary) eller underkonsult (sub-contractor).</t>
  </si>
  <si>
    <t>Wallenbergstiftelser</t>
  </si>
  <si>
    <t>Organisationer utan vinstsyfte i utlandet</t>
  </si>
  <si>
    <t>Organisationer utan vinstsyfte i Sverige</t>
  </si>
  <si>
    <t>RESULTATRÄKNING - Utbildning på grundnivå och avancerad nivå enligt uppdrag i regleringsbrevet (exkl. uppdragsverksamhet)</t>
  </si>
  <si>
    <r>
      <t xml:space="preserve">Definitionen av </t>
    </r>
    <r>
      <rPr>
        <sz val="10"/>
        <rFont val="Arial"/>
        <family val="2"/>
      </rPr>
      <t>f</t>
    </r>
    <r>
      <rPr>
        <sz val="10"/>
        <rFont val="Arial"/>
        <family val="2"/>
      </rPr>
      <t xml:space="preserve">öretag </t>
    </r>
    <r>
      <rPr>
        <b/>
        <sz val="10"/>
        <rFont val="Arial"/>
        <family val="2"/>
      </rPr>
      <t>i utlandet</t>
    </r>
    <r>
      <rPr>
        <sz val="10"/>
        <rFont val="Arial"/>
        <family val="2"/>
      </rPr>
      <t xml:space="preserve"> är att inbetalningen kommer från ett annat land än Sverige. </t>
    </r>
  </si>
  <si>
    <t>Energimyndigheten</t>
  </si>
  <si>
    <t>Hjärt- Lungfonden</t>
  </si>
  <si>
    <t>National Science Foundation (NSF)</t>
  </si>
  <si>
    <t xml:space="preserve">National Institutes of Health (NIH) </t>
  </si>
  <si>
    <t>Summa intäkter av anslag till utbildning på grundnivå och avancerad nivå</t>
  </si>
  <si>
    <t>Summa intäkter av anslag till forskning och utbildning på forskarnivå</t>
  </si>
  <si>
    <t>Övriga organisationer utan vinstsyfte i utlandet</t>
  </si>
  <si>
    <t>Summa intäkter av bidrag till forskning och utbildning på forskarnivå</t>
  </si>
  <si>
    <t>Övriga organisationer utan vinstsyfte i Sverige</t>
  </si>
  <si>
    <t xml:space="preserve">Övriga statliga myndigheter inkl affärsdrivande verk </t>
  </si>
  <si>
    <t xml:space="preserve">Organisationer utan vinstsyfte i Sverige
</t>
  </si>
  <si>
    <t xml:space="preserve">Organisationer utan vinstsyfte i utlandet
</t>
  </si>
  <si>
    <t>Definition av ett antal finansiärer i ekonomiska mallen</t>
  </si>
  <si>
    <t>Här redovisas utländska finansiärer som inte är företag, exklusive NIH och NSF som särredovisas fr.o.m. 2008. 
Här ingår utländska universitet och högskolor.</t>
  </si>
  <si>
    <t>FORSKNING OCH UTBILDNING PÅ FORSKARNIVÅ (exkl. uppdragsforskning)</t>
  </si>
  <si>
    <t>RESULTATRÄKNING - Uppdragsverksamhet inom utbildning på grundnivå och avancerad nivå</t>
  </si>
  <si>
    <t>Övriga anslag Utbildning på grundnivå och avancerad nivå</t>
  </si>
  <si>
    <t>RESULTATRÄKNING - Uppdragsforskning</t>
  </si>
  <si>
    <t xml:space="preserve">RESULTATRÄKNING - TOTALT </t>
  </si>
  <si>
    <t xml:space="preserve">Direkta statsanslag för utbildning på grundnivå och avancerad nivå </t>
  </si>
  <si>
    <t>UTBILDNING PÅ GRUNDNIVÅ OCH AVANCERAD NIVÅ 
enligt uppdrag i regleringsbrev (exklusive uppdragsverksamhet)</t>
  </si>
  <si>
    <t>UPPDRAGSVERKSAMHET INOM UTBILDNING PÅ GRUNDNIVÅ OCH AVANCERAD NIVÅ</t>
  </si>
  <si>
    <t>Summa intäkter inom utbildning på grundnivå och avancerad nivå 
enligt uppdrag i regleringsbrev (pt.1+ 2+ 3+ 4)</t>
  </si>
  <si>
    <t>Summa intäkter inom utbildning på grundnivå och avancerad nivå totalt (pt. 5 + 8)</t>
  </si>
  <si>
    <t>Summa intäkter i uppdragsverksamhet (pt. 6 + 7)</t>
  </si>
  <si>
    <t>Summa intäkter från beställd utbildning m.m.</t>
  </si>
  <si>
    <t>Avgiftsintäkter till forskning och utbildning på forskarnivå</t>
  </si>
  <si>
    <t>Summa intäkter till forskning och utbildning på forskarnivå (pt. 10 + 11 + 12 + 13)</t>
  </si>
  <si>
    <t xml:space="preserve">UPPDRAGSFORSKNING </t>
  </si>
  <si>
    <t>Summa verksamhetsintäkter lärosätet totalt (pt. 9 + 16 + 17)</t>
  </si>
  <si>
    <t>Arbetsförmedlingen (benämndes tidigare AMS/LAN)</t>
  </si>
  <si>
    <t>Takbelopp enligt regleringsbrev</t>
  </si>
  <si>
    <t>Utgående värde av sparad överproduktion</t>
  </si>
  <si>
    <t xml:space="preserve">Utgående värde av anslagssparande </t>
  </si>
  <si>
    <t>Totalt värde av helårsstudenter och helårsprestationer</t>
  </si>
  <si>
    <t xml:space="preserve">Värdet av decemberprestationer från föregående år </t>
  </si>
  <si>
    <t>20a</t>
  </si>
  <si>
    <t>20b</t>
  </si>
  <si>
    <t>21a</t>
  </si>
  <si>
    <t>21b</t>
  </si>
  <si>
    <t>Anmälnings- och studieavgifter</t>
  </si>
  <si>
    <t xml:space="preserve">Här redovisas intäkter från samtliga Wallenbergstiftelser sammanslaget.
</t>
  </si>
  <si>
    <t>19a</t>
  </si>
  <si>
    <t>19b</t>
  </si>
  <si>
    <t>19c</t>
  </si>
  <si>
    <t>Oförbrukade bidrag totalt för lärosätet</t>
  </si>
  <si>
    <t xml:space="preserve">  varav balanserad kapitalförändring för utbildning på grundnivå och avancerad nivå</t>
  </si>
  <si>
    <t xml:space="preserve">   varav balanserad kapitalförändring för forskning och utbildning på forskarnivå </t>
  </si>
  <si>
    <t xml:space="preserve">   varav oförbrukade bidrag  avseende utbildning på grundnivå och avancerad nivå</t>
  </si>
  <si>
    <t xml:space="preserve">   varav oförbrukade bidrag avseende forskning och utbildning på forskarnivå</t>
  </si>
  <si>
    <t>20c</t>
  </si>
  <si>
    <t xml:space="preserve">   varav oförbrukade bidrag avseende fortlöpande miljöanalys vid SLU</t>
  </si>
  <si>
    <t xml:space="preserve">   varav balanserad kapitalförändring för fortlöpande miljöanalys vid SLU</t>
  </si>
  <si>
    <t>Upplupna bidragsintäkter totalt för lärosätet</t>
  </si>
  <si>
    <t xml:space="preserve">   varav upplupna bidragsintäkter avseendeforskning och utbildning på forskarnivå </t>
  </si>
  <si>
    <t>21c</t>
  </si>
  <si>
    <t xml:space="preserve">   varav upplupna bidrag avseende fortlöpande miljöanalys vid SLU</t>
  </si>
  <si>
    <t>Anslagsbelastning för utbildning på grundnivå och avancerad nivå</t>
  </si>
  <si>
    <t>Intäkter från beställd utbildning och/eller utbildning inom ramen för yrkeshögskolan m.m.</t>
  </si>
  <si>
    <t>Kunskap och information om mäns våld mot kvinnor (UU)</t>
  </si>
  <si>
    <r>
      <t>Här ingår medel från EIT (European Institute of Innovation and Technology).
Medlen skall</t>
    </r>
    <r>
      <rPr>
        <i/>
        <sz val="10"/>
        <rFont val="Arial"/>
        <family val="2"/>
      </rPr>
      <t xml:space="preserve"> inte </t>
    </r>
    <r>
      <rPr>
        <sz val="10"/>
        <rFont val="Arial"/>
        <family val="2"/>
      </rPr>
      <t>räknas som EU-medel i de fall lärosätet används som underkonsult, men inte är nämnt i ursprungsavtalet.
I sådana fall redovisas intäkterna under annan lämplig finansiär.</t>
    </r>
  </si>
  <si>
    <t>Forte</t>
  </si>
  <si>
    <t>Resultat från andelar i hel- och delägda företag</t>
  </si>
  <si>
    <t>Särskilda medel till universitet och högskolor (2:65)</t>
  </si>
  <si>
    <t>Ersättning för klinisk utbildning (del av 2:66)</t>
  </si>
  <si>
    <t>Ersättning för klinisk forskning (del av 2:66)</t>
  </si>
  <si>
    <t>Ekonomiska uppgifter om den studieavgiftsfinansierade verksamheten</t>
  </si>
  <si>
    <t xml:space="preserve">  Anmälnings- och studieavgifter från betalande studenter</t>
  </si>
  <si>
    <t xml:space="preserve">  Studieavgiftsfinansiering via stipendier som lärosätet administrerar enligt nedan</t>
  </si>
  <si>
    <t>varav stipendier från Svenska institutet (SI)</t>
  </si>
  <si>
    <t>varav stipendier från Universitets- och högskolerådet (UHR, fd. IPK)</t>
  </si>
  <si>
    <t>varav stipendier från företag i Sverige</t>
  </si>
  <si>
    <t>varav stipendier från organisationer utan vinstsyfte i Sverige</t>
  </si>
  <si>
    <t>varav stipendier som skapats av lärosätenas egna medel</t>
  </si>
  <si>
    <t>varav eventuella övriga stipendier som lärosätet administrerar</t>
  </si>
  <si>
    <t xml:space="preserve">  Totala intäkter av anmälnings- och studieavgifter*</t>
  </si>
  <si>
    <t>Anmälnings- och studieavgifter (se vidare p. 28--30)</t>
  </si>
  <si>
    <t>Kvinnor</t>
  </si>
  <si>
    <t>Män</t>
  </si>
  <si>
    <t>Totalt</t>
  </si>
  <si>
    <t xml:space="preserve"> </t>
  </si>
  <si>
    <t>Antal betalande med stipendium för hela studieavgiften</t>
  </si>
  <si>
    <t>Antal betalande med stipendium för del av studieavgiften</t>
  </si>
  <si>
    <t>Totalt antal betalande med stipendium som lärosätet administrerar</t>
  </si>
  <si>
    <t xml:space="preserve">Population: </t>
  </si>
  <si>
    <t>Forskning och utbildning på forskarnivå (Basresurs, alternativt statsbidrag)</t>
  </si>
  <si>
    <t>Konstnärlig forskning och utbildning på forskarnivå (Basresurs)</t>
  </si>
  <si>
    <t>Offentliga forskningsstiftelser (se vidare p. 27a i fliken Off. forskningsstiftelser)</t>
  </si>
  <si>
    <t>Utbildning på grundnivå och avancerad nivå (takbelopp, alternativt statsbidrag)</t>
  </si>
  <si>
    <t>Offentliga forskningsstiftelser (se vidare p. 27b i fliken Off. forskningsstiftelser)</t>
  </si>
  <si>
    <t>27a</t>
  </si>
  <si>
    <t>27b</t>
  </si>
  <si>
    <t>Totalt antal registrerade studenter som betalar studieavgift (oavsett om avgiften finansieras med stipendier eller ej)</t>
  </si>
  <si>
    <t>Antalet betalande studenter (individer) med stipendier som lärosätet 
administrerar**</t>
  </si>
  <si>
    <t>** Dvs. stipendier från IPK/UHR, Svenska institutet, lärosätenas egna 
   stiftelser, organisationer utan vinstsyfte i Sverige, företag i Sverige 
   samt övriga stipendier som lärosätet disponerar.</t>
  </si>
  <si>
    <t xml:space="preserve">vid universitet och högskolor) vid lärosätet. </t>
  </si>
  <si>
    <t>RESULTATRÄKNING - Forskning och utbildning på forskarnivå (exkl. uppdragsforskning)</t>
  </si>
  <si>
    <t>Här redovisas intäkter från statliga myndigheter som inte särredovisas i mallen, samt intäkter från de affärsdrivande verken Luftfartsverket, Sjöfartsverket och Svenska kraftnät.</t>
  </si>
  <si>
    <t>Forskning och utbildning på forskarnivå / Konstnärlig forskning och utbildning på forskarnivå (ramanslag):</t>
  </si>
  <si>
    <r>
      <rPr>
        <b/>
        <sz val="14"/>
        <color rgb="FFC00000"/>
        <rFont val="Arial"/>
        <family val="2"/>
      </rPr>
      <t>Antalsuppgifter</t>
    </r>
    <r>
      <rPr>
        <b/>
        <sz val="14"/>
        <color theme="1"/>
        <rFont val="Arial"/>
        <family val="2"/>
      </rPr>
      <t xml:space="preserve"> om studenter som betalar studieavgift </t>
    </r>
  </si>
  <si>
    <t>INTÄKTER INOM VERKSAMHETEN UTBILDNING PÅ GRUNDNIVÅ OCH AVANCERAD NIVÅ</t>
  </si>
  <si>
    <t>INTÄKTER INOM VERKSAMHETEN FORTLÖPANDE MILJÖANALYS (endast SLU)</t>
  </si>
  <si>
    <t>Specifikation av bidrag från nedanstående offentliga forskningsstiftelser</t>
  </si>
  <si>
    <t xml:space="preserve">   varav upplupna bidragsintäkter avs. utbildning på grundnivå och avancerad nivå</t>
  </si>
  <si>
    <r>
      <rPr>
        <b/>
        <sz val="14"/>
        <rFont val="Arial"/>
        <family val="2"/>
      </rPr>
      <t>Offentliga forskningsstiftelser</t>
    </r>
    <r>
      <rPr>
        <b/>
        <sz val="12"/>
        <rFont val="Arial"/>
        <family val="2"/>
      </rPr>
      <t>, särredovisning per stiftelse</t>
    </r>
  </si>
  <si>
    <r>
      <rPr>
        <b/>
        <sz val="11"/>
        <rFont val="Arial"/>
        <family val="2"/>
      </rPr>
      <t>Grundnivå och avancerad nivå</t>
    </r>
    <r>
      <rPr>
        <b/>
        <sz val="10"/>
        <rFont val="Arial"/>
        <family val="2"/>
      </rPr>
      <t xml:space="preserve">
</t>
    </r>
    <r>
      <rPr>
        <sz val="10"/>
        <rFont val="Arial"/>
        <family val="2"/>
      </rPr>
      <t>(från post 3,</t>
    </r>
    <r>
      <rPr>
        <b/>
        <sz val="10"/>
        <rFont val="Arial"/>
        <family val="2"/>
      </rPr>
      <t xml:space="preserve"> </t>
    </r>
    <r>
      <rPr>
        <sz val="10"/>
        <rFont val="Arial"/>
        <family val="2"/>
      </rPr>
      <t xml:space="preserve"> Bidrag till utbildning på grundnivå och avancerad nivå</t>
    </r>
    <r>
      <rPr>
        <b/>
        <sz val="10"/>
        <rFont val="Arial"/>
        <family val="2"/>
      </rPr>
      <t>)</t>
    </r>
  </si>
  <si>
    <r>
      <rPr>
        <b/>
        <sz val="11"/>
        <rFont val="Arial"/>
        <family val="2"/>
      </rPr>
      <t>Forskning och utbildning på forskarnivå</t>
    </r>
    <r>
      <rPr>
        <b/>
        <sz val="10"/>
        <rFont val="Arial"/>
        <family val="2"/>
      </rPr>
      <t xml:space="preserve">
</t>
    </r>
    <r>
      <rPr>
        <sz val="10"/>
        <rFont val="Arial"/>
        <family val="2"/>
      </rPr>
      <t>(från post 12, Bidrag till forskning och utbildning på forskarnivå)</t>
    </r>
  </si>
  <si>
    <t>INTÄKTER INOM VERKSAMHETEN FORSKNING OCH UTBILDNING PÅ FORSKARNIVÅ</t>
  </si>
  <si>
    <t xml:space="preserve">Bidrag till utbildning eller forskning enligt föreskrift i regleringsbrevet, men som utbetalas via Kammarkollegiet redovisas här. </t>
  </si>
  <si>
    <r>
      <t xml:space="preserve">Företag är aktiebolag, handels- och kommanditbolag samt enskild firma. Här ingår också statliga bolag, t.ex. Postnord och Telia.
Definitionen av företag </t>
    </r>
    <r>
      <rPr>
        <b/>
        <sz val="10"/>
        <rFont val="Arial"/>
        <family val="2"/>
      </rPr>
      <t>i Sverige</t>
    </r>
    <r>
      <rPr>
        <sz val="10"/>
        <rFont val="Arial"/>
        <family val="2"/>
      </rPr>
      <t xml:space="preserve"> är att inbetalningen kommer från Sverige (dvs. företaget har verksamhet i Sverige). </t>
    </r>
  </si>
  <si>
    <t>konsortier etc., som exempelvis Erasmus Mundus/Erasmus+ och Knowledge Innovation Communities (KICs).</t>
  </si>
  <si>
    <t xml:space="preserve">Om studenten läser en utbildning i samarbete med andra lärosäten ska denna student inkluderas vid </t>
  </si>
  <si>
    <t>det lärosäte till vilket han/hon avlägger studieavgift.</t>
  </si>
  <si>
    <r>
      <t xml:space="preserve">I populationen ingår </t>
    </r>
    <r>
      <rPr>
        <u/>
        <sz val="10"/>
        <color theme="1"/>
        <rFont val="Arial"/>
        <family val="2"/>
      </rPr>
      <t>inte</t>
    </r>
    <r>
      <rPr>
        <sz val="10"/>
        <color theme="1"/>
        <rFont val="Arial"/>
        <family val="2"/>
      </rPr>
      <t xml:space="preserve"> studenter som deltar i internationella utbildningssamarbeten och betalar avgift till</t>
    </r>
  </si>
  <si>
    <t>Uppgifter om den studieavgiftsfinansierade verksamheten</t>
  </si>
  <si>
    <t>Kommuner</t>
  </si>
  <si>
    <t xml:space="preserve">Statliga myndigheter inkl. affärsdrivande verk
</t>
  </si>
  <si>
    <r>
      <t>Här redovisas intäkter från kommuner (inkl. kommunalförbund)</t>
    </r>
    <r>
      <rPr>
        <sz val="10"/>
        <color rgb="FFFF0000"/>
        <rFont val="Arial"/>
        <family val="2"/>
      </rPr>
      <t>.</t>
    </r>
  </si>
  <si>
    <t xml:space="preserve">* Summan skall överensstämma med beloppet för anmälnings- och studieavgifter enligt
  fliken Ekdata (rad 25).     
   </t>
  </si>
  <si>
    <t>Arbetsförmedlingen</t>
  </si>
  <si>
    <t>Försvarsmakten</t>
  </si>
  <si>
    <t>Skolverket</t>
  </si>
  <si>
    <t>Polismyndigheten</t>
  </si>
  <si>
    <t>Naturvårdsverket</t>
  </si>
  <si>
    <t>Trafikverket</t>
  </si>
  <si>
    <t>Myndigheten för samhällsskydd och beredskap (MSB)</t>
  </si>
  <si>
    <t>Övriga statliga myndigheter inkl affärsdrivande verk (utom U &amp;H)</t>
  </si>
  <si>
    <t>Här redovisas intäkter från de myndigheter som hör till Försvarsdepartementets ansvarsområde samt Fortifikationsverket.</t>
  </si>
  <si>
    <t>Notera att intäkter av forskningsbidrag från Myndigheten för samhällsskydd och beredskap (MSB) ska särredovisas från och med insamlingen avseende 2019.</t>
  </si>
  <si>
    <t>Regioner</t>
  </si>
  <si>
    <t>Från och med 2020 har beteckningen landsting ersatts med region.</t>
  </si>
  <si>
    <t>Sveriges kommuner och regioner (SKR) är visserligen en branschorganisation, men eftersom pengarna kommer från kommuner och regioner har SCB och UKÄ kommit överens om att intäkterna skall redovisas här.</t>
  </si>
  <si>
    <t>Redovisat från regionen/kommunen:</t>
  </si>
  <si>
    <t>Årets över/underskott hos regionen/kommunen</t>
  </si>
  <si>
    <r>
      <t xml:space="preserve">1) </t>
    </r>
    <r>
      <rPr>
        <sz val="10"/>
        <rFont val="Arial"/>
        <family val="2"/>
      </rPr>
      <t>Varav utbetalt belopp till region/kommuner för klinisk utbildning och forskning</t>
    </r>
  </si>
  <si>
    <t>Redovisat från region/kommunen:</t>
  </si>
  <si>
    <t>Region</t>
  </si>
  <si>
    <t>Här redovisas intäkter från samtliga stiftelser som inte särredovisas i mallen samt intäkter från andra organisationer utan vinstsyfte.
Exempelvis ingår här också intäkter från fackförbund och branschorganisationer, utom intäkter från Sveriges kommuner och regioner (SKR) som redovisas under Kommuner och regioner.</t>
  </si>
  <si>
    <t>Transfereringar:</t>
  </si>
  <si>
    <t>Övriga anslag Forskning, konstnärlig utvecklingsarbete och utbildning på forskarnivå</t>
  </si>
  <si>
    <t>Summa intäkter inom verksamheten Forskning och utbildning på forskarnivå  
(pt. 14 + 15)</t>
  </si>
  <si>
    <t>Totalt antal registrerade studenter (individer) som betalar studieavgift</t>
  </si>
  <si>
    <t xml:space="preserve">Avser registrerade betalande studenter (enligt SFS 2010:543, förordning om anmälningsavgift och studieavgift </t>
  </si>
  <si>
    <t>Här redovisas bruttointäkter av anmälningsavgifter och studieavgifter avseende studenter från länder utanför EU/EES och Schweiz, oavsett hur betalningsströmmarna gått.</t>
  </si>
  <si>
    <t>Statsbidrag till enskilda utbildningsanordnare redovisas dock som direkta statsanslag.</t>
  </si>
  <si>
    <t>Företag kan oftast urskiljas via organisationsnumret:
Aktiebolag: 556XXX-XXXX
Handels- o kommanditbolag: Org.numret börjar på 90, 91. 96 eller 97
Enskild firma (enmans företag): Org.numret är personnumret
Ekonomiska föreningar är oftast inte företag, men kan vara det i undantagsfall. Man får utgå ifrån föreningens verksamhet, exempelvis är förskola inte att betrakta som företag utan en organisation utan vinstsyfte.</t>
  </si>
  <si>
    <t>Ekonomiska föreningar är oftast organisationer utan vinstsyfte, men kan vara företag i undantagsfall. Man får utgå ifrån föreningens verksamhet, exempelvis är förskola oftast att betrakta som en organisation utan vinstsyfte. (Org.numret för ekonomiska föreningar börjar på 70, 71 eller 75.)</t>
  </si>
  <si>
    <t>Kontroll totalt mot verksamhetsområde</t>
  </si>
  <si>
    <t>Differens</t>
  </si>
  <si>
    <t>Kontroll mot fliken Resultaträkning</t>
  </si>
  <si>
    <t>Kontroll mot fliken Ekonomiska data</t>
  </si>
  <si>
    <t>Summa från fliken ekonomiska data</t>
  </si>
  <si>
    <t>Från resultaträkning</t>
  </si>
  <si>
    <t>Från Ekonomiska data</t>
  </si>
  <si>
    <t>Budgetåret 2023</t>
  </si>
  <si>
    <t>Balanserad kapitalförändring totalt för lärosätet (ingående balans)</t>
  </si>
  <si>
    <t>Höstterminen 2023</t>
  </si>
  <si>
    <t xml:space="preserve"> Antalsuppgifter om inresande studenter som betalar studieavgift, ht 2023</t>
  </si>
  <si>
    <t>(enligt SFS 2010:543) höstterminen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</si>
</sst>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 ##"/>
  </numFmts>
  <fonts count="4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0"/>
      <name val="Arial"/>
      <family val="2"/>
    </font>
    <font>
      <i/>
      <sz val="10"/>
      <name val="Arial"/>
      <family val="2"/>
    </font>
    <font>
      <b/>
      <sz val="10"/>
      <name val="Arial"/>
      <family val="2"/>
    </font>
    <font>
      <b/>
      <sz val="10"/>
      <name val="Arial"/>
      <family val="2"/>
    </font>
    <font>
      <sz val="10"/>
      <color indexed="8"/>
      <name val="Arial"/>
      <family val="2"/>
    </font>
    <font>
      <vertAlign val="superscript"/>
      <sz val="10"/>
      <name val="Arial"/>
      <family val="2"/>
    </font>
    <font>
      <u/>
      <sz val="10"/>
      <color indexed="12"/>
      <name val="Arial"/>
      <family val="2"/>
    </font>
    <font>
      <sz val="10"/>
      <color indexed="10"/>
      <name val="Arial"/>
      <family val="2"/>
    </font>
    <font>
      <sz val="10"/>
      <name val="Arial"/>
      <family val="2"/>
    </font>
    <font>
      <sz val="10"/>
      <name val="MS Sans Serif"/>
      <family val="2"/>
    </font>
    <font>
      <sz val="10"/>
      <color indexed="10"/>
      <name val="Arial"/>
      <family val="2"/>
    </font>
    <font>
      <sz val="10"/>
      <color indexed="63"/>
      <name val="Arial"/>
      <family val="2"/>
    </font>
    <font>
      <b/>
      <vertAlign val="superscript"/>
      <sz val="10"/>
      <name val="Arial"/>
      <family val="2"/>
    </font>
    <font>
      <sz val="10"/>
      <color indexed="10"/>
      <name val="MS Sans Serif"/>
      <family val="2"/>
    </font>
    <font>
      <b/>
      <i/>
      <sz val="10"/>
      <name val="Arial"/>
      <family val="2"/>
    </font>
    <font>
      <sz val="9"/>
      <color indexed="10"/>
      <name val="Arial"/>
      <family val="2"/>
    </font>
    <font>
      <b/>
      <sz val="10"/>
      <color indexed="10"/>
      <name val="Arial"/>
      <family val="2"/>
    </font>
    <font>
      <i/>
      <sz val="10"/>
      <name val="Arial"/>
      <family val="2"/>
    </font>
    <font>
      <b/>
      <sz val="10"/>
      <name val="MS Sans Serif"/>
      <family val="2"/>
    </font>
    <font>
      <sz val="8"/>
      <name val="Arial"/>
      <family val="2"/>
    </font>
    <font>
      <b/>
      <sz val="12"/>
      <name val="Arial"/>
      <family val="2"/>
    </font>
    <font>
      <sz val="10"/>
      <color rgb="FFFF0000"/>
      <name val="Arial"/>
      <family val="2"/>
    </font>
    <font>
      <b/>
      <sz val="11"/>
      <color theme="1"/>
      <name val="Calibri"/>
      <family val="2"/>
      <scheme val="minor"/>
    </font>
    <font>
      <b/>
      <sz val="10"/>
      <color theme="1"/>
      <name val="Arial"/>
      <family val="2"/>
    </font>
    <font>
      <sz val="10"/>
      <color theme="1"/>
      <name val="Arial"/>
      <family val="2"/>
    </font>
    <font>
      <b/>
      <sz val="14"/>
      <color theme="1"/>
      <name val="Calibri"/>
      <family val="2"/>
      <scheme val="minor"/>
    </font>
    <font>
      <b/>
      <sz val="14"/>
      <color theme="1"/>
      <name val="Arial"/>
      <family val="2"/>
    </font>
    <font>
      <sz val="11"/>
      <color theme="1"/>
      <name val="Arial"/>
      <family val="2"/>
    </font>
    <font>
      <i/>
      <sz val="10"/>
      <color theme="1"/>
      <name val="Arial"/>
      <family val="2"/>
    </font>
    <font>
      <b/>
      <sz val="10"/>
      <color rgb="FFFF0000"/>
      <name val="Arial"/>
      <family val="2"/>
    </font>
    <font>
      <b/>
      <sz val="11"/>
      <color rgb="FFFF0000"/>
      <name val="Calibri"/>
      <family val="2"/>
      <scheme val="minor"/>
    </font>
    <font>
      <u/>
      <sz val="10"/>
      <color theme="1"/>
      <name val="Arial"/>
      <family val="2"/>
    </font>
    <font>
      <b/>
      <sz val="14"/>
      <name val="Arial"/>
      <family val="2"/>
    </font>
    <font>
      <sz val="14"/>
      <color theme="1"/>
      <name val="Calibri"/>
      <family val="2"/>
      <scheme val="minor"/>
    </font>
    <font>
      <b/>
      <sz val="14"/>
      <color rgb="FFC00000"/>
      <name val="Arial"/>
      <family val="2"/>
    </font>
    <font>
      <b/>
      <sz val="11"/>
      <name val="Arial"/>
      <family val="2"/>
    </font>
    <font>
      <b/>
      <sz val="8"/>
      <color rgb="FFFF0000"/>
      <name val="Arial"/>
      <family val="2"/>
    </font>
    <font>
      <b/>
      <sz val="14"/>
      <color theme="7"/>
      <name val="Arial"/>
      <family val="2"/>
    </font>
    <font>
      <b/>
      <sz val="10"/>
      <name val="MS Sans Serif"/>
    </font>
  </fonts>
  <fills count="8">
    <fill>
      <patternFill patternType="none"/>
    </fill>
    <fill>
      <patternFill patternType="gray125"/>
    </fill>
    <fill>
      <patternFill patternType="mediumGray">
        <fgColor indexed="8"/>
        <bgColor indexed="8"/>
      </patternFill>
    </fill>
    <fill>
      <patternFill patternType="solid">
        <fgColor indexed="8"/>
        <bgColor indexed="64"/>
      </patternFill>
    </fill>
    <fill>
      <patternFill patternType="mediumGray">
        <bgColor indexed="8"/>
      </patternFill>
    </fill>
    <fill>
      <patternFill patternType="solid">
        <fgColor indexed="9"/>
        <bgColor indexed="64"/>
      </patternFill>
    </fill>
    <fill>
      <patternFill patternType="solid">
        <fgColor indexed="65"/>
        <bgColor indexed="64"/>
      </patternFill>
    </fill>
    <fill>
      <patternFill patternType="solid">
        <fgColor theme="0"/>
        <bgColor indexed="64"/>
      </patternFill>
    </fill>
  </fills>
  <borders count="26">
    <border>
      <left/>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style="medium">
        <color indexed="64"/>
      </bottom>
      <diagonal/>
    </border>
  </borders>
  <cellStyleXfs count="6">
    <xf numFmtId="0" fontId="0" fillId="0" borderId="0"/>
    <xf numFmtId="0" fontId="14" fillId="0" borderId="0" applyNumberFormat="0" applyFill="0" applyBorder="0" applyAlignment="0" applyProtection="0">
      <alignment vertical="top"/>
      <protection locked="0"/>
    </xf>
    <xf numFmtId="0" fontId="7" fillId="0" borderId="0"/>
    <xf numFmtId="0" fontId="5" fillId="0" borderId="0"/>
    <xf numFmtId="0" fontId="4" fillId="0" borderId="0"/>
    <xf numFmtId="0" fontId="3" fillId="0" borderId="0"/>
  </cellStyleXfs>
  <cellXfs count="435">
    <xf numFmtId="0" fontId="0" fillId="0" borderId="0" xfId="0"/>
    <xf numFmtId="0" fontId="8" fillId="0" borderId="0" xfId="2" applyFont="1" applyBorder="1"/>
    <xf numFmtId="164" fontId="10" fillId="0" borderId="0" xfId="0" applyNumberFormat="1" applyFont="1" applyBorder="1" applyAlignment="1" applyProtection="1">
      <alignment horizontal="left"/>
      <protection locked="0"/>
    </xf>
    <xf numFmtId="0" fontId="8" fillId="0" borderId="0" xfId="2" applyFont="1"/>
    <xf numFmtId="0" fontId="7" fillId="0" borderId="0" xfId="2" applyFont="1" applyBorder="1"/>
    <xf numFmtId="0" fontId="7" fillId="0" borderId="0" xfId="2" applyFont="1"/>
    <xf numFmtId="3" fontId="11" fillId="0" borderId="1" xfId="0" applyNumberFormat="1" applyFont="1" applyBorder="1" applyAlignment="1" applyProtection="1">
      <alignment horizontal="center"/>
    </xf>
    <xf numFmtId="3" fontId="11" fillId="0" borderId="2" xfId="0" applyNumberFormat="1" applyFont="1" applyBorder="1" applyAlignment="1" applyProtection="1">
      <alignment horizontal="center"/>
    </xf>
    <xf numFmtId="3" fontId="8" fillId="0" borderId="3" xfId="0" applyNumberFormat="1" applyFont="1" applyFill="1" applyBorder="1" applyAlignment="1" applyProtection="1">
      <alignment horizontal="right"/>
      <protection locked="0"/>
    </xf>
    <xf numFmtId="0" fontId="7" fillId="0" borderId="0" xfId="2" applyNumberFormat="1" applyFont="1" applyBorder="1" applyAlignment="1">
      <alignment horizontal="center"/>
    </xf>
    <xf numFmtId="3" fontId="8" fillId="0" borderId="0" xfId="0" applyNumberFormat="1" applyFont="1" applyBorder="1" applyAlignment="1" applyProtection="1">
      <alignment horizontal="left" wrapText="1"/>
    </xf>
    <xf numFmtId="0" fontId="8" fillId="0" borderId="0" xfId="2" applyFont="1" applyAlignment="1">
      <alignment vertical="center"/>
    </xf>
    <xf numFmtId="0" fontId="7" fillId="0" borderId="0" xfId="2" applyFont="1" applyFill="1"/>
    <xf numFmtId="0" fontId="16" fillId="0" borderId="0" xfId="2" applyNumberFormat="1" applyFont="1" applyBorder="1" applyAlignment="1">
      <alignment horizontal="center"/>
    </xf>
    <xf numFmtId="164" fontId="8" fillId="0" borderId="0" xfId="0" applyNumberFormat="1" applyFont="1" applyBorder="1" applyAlignment="1" applyProtection="1">
      <alignment horizontal="left"/>
      <protection locked="0"/>
    </xf>
    <xf numFmtId="0" fontId="8" fillId="0" borderId="0" xfId="2" applyFont="1" applyBorder="1" applyAlignment="1">
      <alignment wrapText="1"/>
    </xf>
    <xf numFmtId="0" fontId="13" fillId="0" borderId="0" xfId="2" applyFont="1" applyAlignment="1" applyProtection="1"/>
    <xf numFmtId="0" fontId="8" fillId="0" borderId="4" xfId="2" applyFont="1" applyBorder="1" applyAlignment="1">
      <alignment wrapText="1"/>
    </xf>
    <xf numFmtId="0" fontId="16" fillId="0" borderId="0" xfId="0" applyFont="1"/>
    <xf numFmtId="0" fontId="7" fillId="0" borderId="0" xfId="2" applyFont="1" applyBorder="1" applyAlignment="1"/>
    <xf numFmtId="0" fontId="7" fillId="0" borderId="0" xfId="2" applyFont="1" applyAlignment="1"/>
    <xf numFmtId="3" fontId="16" fillId="0" borderId="5" xfId="0" applyNumberFormat="1" applyFont="1" applyBorder="1" applyAlignment="1" applyProtection="1"/>
    <xf numFmtId="3" fontId="16" fillId="2" borderId="5" xfId="0" applyNumberFormat="1" applyFont="1" applyFill="1" applyBorder="1" applyAlignment="1">
      <alignment horizontal="right"/>
    </xf>
    <xf numFmtId="3" fontId="16" fillId="0" borderId="3" xfId="0" applyNumberFormat="1" applyFont="1" applyFill="1" applyBorder="1" applyAlignment="1" applyProtection="1">
      <alignment horizontal="right"/>
      <protection locked="0"/>
    </xf>
    <xf numFmtId="3" fontId="16" fillId="3" borderId="6" xfId="0" applyNumberFormat="1" applyFont="1" applyFill="1" applyBorder="1" applyAlignment="1" applyProtection="1">
      <alignment horizontal="right"/>
      <protection locked="0"/>
    </xf>
    <xf numFmtId="3" fontId="16" fillId="4" borderId="5" xfId="0" applyNumberFormat="1" applyFont="1" applyFill="1" applyBorder="1" applyAlignment="1">
      <alignment horizontal="right"/>
    </xf>
    <xf numFmtId="3" fontId="8" fillId="0" borderId="3" xfId="0" applyNumberFormat="1" applyFont="1" applyFill="1" applyBorder="1" applyAlignment="1">
      <alignment horizontal="right"/>
    </xf>
    <xf numFmtId="0" fontId="16" fillId="0" borderId="0" xfId="0" applyFont="1" applyBorder="1"/>
    <xf numFmtId="3" fontId="16" fillId="0" borderId="5" xfId="0" applyNumberFormat="1" applyFont="1" applyBorder="1" applyAlignment="1" applyProtection="1">
      <alignment horizontal="left"/>
    </xf>
    <xf numFmtId="3" fontId="10" fillId="0" borderId="0" xfId="0" applyNumberFormat="1" applyFont="1" applyBorder="1" applyAlignment="1" applyProtection="1"/>
    <xf numFmtId="0" fontId="17" fillId="0" borderId="0" xfId="2" applyFont="1" applyFill="1" applyBorder="1" applyAlignment="1">
      <alignment horizontal="center"/>
    </xf>
    <xf numFmtId="0" fontId="18" fillId="0" borderId="0" xfId="0" applyFont="1" applyAlignment="1">
      <alignment horizontal="left" wrapText="1"/>
    </xf>
    <xf numFmtId="3" fontId="7" fillId="0" borderId="0" xfId="2" applyNumberFormat="1" applyFont="1" applyBorder="1" applyAlignment="1" applyProtection="1">
      <alignment horizontal="right" wrapText="1"/>
    </xf>
    <xf numFmtId="3" fontId="7" fillId="0" borderId="0" xfId="2" applyNumberFormat="1" applyFont="1" applyBorder="1" applyAlignment="1">
      <alignment horizontal="right"/>
    </xf>
    <xf numFmtId="3" fontId="7" fillId="0" borderId="0" xfId="2" applyNumberFormat="1" applyFont="1" applyAlignment="1">
      <alignment horizontal="right"/>
    </xf>
    <xf numFmtId="3" fontId="8" fillId="0" borderId="5" xfId="0" applyNumberFormat="1" applyFont="1" applyBorder="1" applyAlignment="1" applyProtection="1"/>
    <xf numFmtId="3" fontId="8" fillId="3" borderId="7" xfId="0" applyNumberFormat="1" applyFont="1" applyFill="1" applyBorder="1" applyAlignment="1">
      <alignment horizontal="right"/>
    </xf>
    <xf numFmtId="3" fontId="16" fillId="0" borderId="8" xfId="0" applyNumberFormat="1" applyFont="1" applyBorder="1" applyAlignment="1" applyProtection="1">
      <alignment horizontal="right"/>
      <protection locked="0"/>
    </xf>
    <xf numFmtId="3" fontId="10" fillId="0" borderId="4" xfId="0" applyNumberFormat="1" applyFont="1" applyBorder="1" applyAlignment="1" applyProtection="1">
      <alignment horizontal="right"/>
      <protection locked="0"/>
    </xf>
    <xf numFmtId="3" fontId="16" fillId="0" borderId="4" xfId="0" applyNumberFormat="1" applyFont="1" applyFill="1" applyBorder="1" applyAlignment="1" applyProtection="1">
      <alignment horizontal="right"/>
      <protection locked="0"/>
    </xf>
    <xf numFmtId="3" fontId="16" fillId="3" borderId="7" xfId="0" applyNumberFormat="1" applyFont="1" applyFill="1" applyBorder="1" applyAlignment="1" applyProtection="1">
      <alignment horizontal="right"/>
      <protection locked="0"/>
    </xf>
    <xf numFmtId="3" fontId="8" fillId="0" borderId="0" xfId="0" applyNumberFormat="1" applyFont="1" applyBorder="1" applyAlignment="1" applyProtection="1">
      <alignment horizontal="right"/>
    </xf>
    <xf numFmtId="3" fontId="16" fillId="0" borderId="0" xfId="0" applyNumberFormat="1" applyFont="1" applyBorder="1" applyAlignment="1">
      <alignment horizontal="right"/>
    </xf>
    <xf numFmtId="0" fontId="8" fillId="0" borderId="0" xfId="0" applyNumberFormat="1" applyFont="1" applyBorder="1" applyAlignment="1" applyProtection="1">
      <alignment horizontal="center"/>
      <protection locked="0"/>
    </xf>
    <xf numFmtId="3" fontId="8" fillId="0" borderId="0" xfId="0" applyNumberFormat="1" applyFont="1" applyBorder="1" applyAlignment="1" applyProtection="1"/>
    <xf numFmtId="0" fontId="8" fillId="0" borderId="0" xfId="2" applyFont="1" applyBorder="1" applyAlignment="1"/>
    <xf numFmtId="3" fontId="8" fillId="5" borderId="3" xfId="0" applyNumberFormat="1" applyFont="1" applyFill="1" applyBorder="1" applyAlignment="1">
      <alignment horizontal="right"/>
    </xf>
    <xf numFmtId="0" fontId="21" fillId="0" borderId="0" xfId="2" applyFont="1" applyBorder="1" applyAlignment="1">
      <alignment horizontal="left" wrapText="1"/>
    </xf>
    <xf numFmtId="0" fontId="18" fillId="0" borderId="0" xfId="0" applyNumberFormat="1" applyFont="1" applyBorder="1" applyAlignment="1">
      <alignment horizontal="left" wrapText="1"/>
    </xf>
    <xf numFmtId="3" fontId="23" fillId="0" borderId="0" xfId="0" applyNumberFormat="1" applyFont="1" applyBorder="1" applyAlignment="1">
      <alignment horizontal="left" wrapText="1"/>
    </xf>
    <xf numFmtId="0" fontId="15" fillId="0" borderId="0" xfId="0" applyNumberFormat="1" applyFont="1" applyBorder="1" applyAlignment="1">
      <alignment horizontal="left" wrapText="1"/>
    </xf>
    <xf numFmtId="0" fontId="15" fillId="0" borderId="0" xfId="2" applyNumberFormat="1" applyFont="1" applyBorder="1" applyAlignment="1">
      <alignment horizontal="left" wrapText="1"/>
    </xf>
    <xf numFmtId="0" fontId="18" fillId="0" borderId="0" xfId="0" applyFont="1" applyFill="1" applyAlignment="1">
      <alignment horizontal="left" wrapText="1"/>
    </xf>
    <xf numFmtId="0" fontId="21" fillId="0" borderId="0" xfId="2" applyFont="1" applyFill="1" applyBorder="1" applyAlignment="1">
      <alignment horizontal="left" wrapText="1"/>
    </xf>
    <xf numFmtId="0" fontId="24" fillId="0" borderId="0" xfId="0" applyFont="1" applyFill="1" applyBorder="1" applyAlignment="1">
      <alignment horizontal="left" wrapText="1"/>
    </xf>
    <xf numFmtId="3" fontId="8" fillId="0" borderId="5" xfId="0" applyNumberFormat="1" applyFont="1" applyBorder="1" applyAlignment="1" applyProtection="1">
      <alignment wrapText="1"/>
    </xf>
    <xf numFmtId="3" fontId="16" fillId="0" borderId="0" xfId="0" applyNumberFormat="1" applyFont="1" applyBorder="1" applyAlignment="1" applyProtection="1"/>
    <xf numFmtId="3" fontId="8" fillId="0" borderId="4" xfId="0" applyNumberFormat="1" applyFont="1" applyBorder="1" applyAlignment="1" applyProtection="1"/>
    <xf numFmtId="0" fontId="16" fillId="0" borderId="0" xfId="0" applyFont="1" applyAlignment="1" applyProtection="1"/>
    <xf numFmtId="3" fontId="16" fillId="0" borderId="5" xfId="0" applyNumberFormat="1" applyFont="1" applyFill="1" applyBorder="1" applyAlignment="1" applyProtection="1"/>
    <xf numFmtId="0" fontId="8" fillId="0" borderId="7" xfId="0" applyFont="1" applyBorder="1" applyAlignment="1" applyProtection="1"/>
    <xf numFmtId="3" fontId="8" fillId="0" borderId="8" xfId="0" applyNumberFormat="1" applyFont="1" applyBorder="1" applyAlignment="1" applyProtection="1"/>
    <xf numFmtId="0" fontId="8" fillId="0" borderId="0" xfId="0" applyFont="1" applyAlignment="1" applyProtection="1"/>
    <xf numFmtId="3" fontId="8" fillId="0" borderId="5" xfId="0" applyNumberFormat="1" applyFont="1" applyFill="1" applyBorder="1" applyAlignment="1" applyProtection="1">
      <alignment wrapText="1"/>
    </xf>
    <xf numFmtId="3" fontId="8" fillId="0" borderId="11" xfId="0" applyNumberFormat="1" applyFont="1" applyBorder="1" applyAlignment="1" applyProtection="1"/>
    <xf numFmtId="0" fontId="7" fillId="0" borderId="0" xfId="2" applyFont="1" applyAlignment="1" applyProtection="1"/>
    <xf numFmtId="0" fontId="8" fillId="0" borderId="0" xfId="2" applyFont="1" applyBorder="1" applyAlignment="1" applyProtection="1">
      <alignment wrapText="1"/>
    </xf>
    <xf numFmtId="0" fontId="7" fillId="0" borderId="0" xfId="2" applyFont="1" applyBorder="1" applyAlignment="1" applyProtection="1">
      <alignment wrapText="1"/>
    </xf>
    <xf numFmtId="0" fontId="7" fillId="0" borderId="0" xfId="2" applyFont="1" applyBorder="1" applyAlignment="1" applyProtection="1"/>
    <xf numFmtId="0" fontId="7" fillId="0" borderId="4" xfId="2" applyFont="1" applyBorder="1" applyAlignment="1"/>
    <xf numFmtId="3" fontId="10" fillId="0" borderId="8" xfId="0" applyNumberFormat="1" applyFont="1" applyBorder="1" applyAlignment="1" applyProtection="1"/>
    <xf numFmtId="3" fontId="16" fillId="0" borderId="1" xfId="0" applyNumberFormat="1" applyFont="1" applyBorder="1" applyAlignment="1" applyProtection="1"/>
    <xf numFmtId="0" fontId="10" fillId="0" borderId="0" xfId="0" applyFont="1" applyBorder="1" applyAlignment="1" applyProtection="1"/>
    <xf numFmtId="0" fontId="20" fillId="0" borderId="0" xfId="0" applyFont="1" applyBorder="1" applyAlignment="1" applyProtection="1"/>
    <xf numFmtId="0" fontId="20" fillId="0" borderId="0" xfId="2" applyFont="1" applyBorder="1" applyAlignment="1" applyProtection="1"/>
    <xf numFmtId="0" fontId="8" fillId="0" borderId="0" xfId="2" applyFont="1" applyBorder="1" applyAlignment="1" applyProtection="1"/>
    <xf numFmtId="0" fontId="7" fillId="0" borderId="1" xfId="2" applyFont="1" applyBorder="1" applyAlignment="1" applyProtection="1"/>
    <xf numFmtId="3" fontId="10" fillId="0" borderId="1" xfId="0" applyNumberFormat="1" applyFont="1" applyBorder="1" applyAlignment="1" applyProtection="1">
      <alignment horizontal="left"/>
    </xf>
    <xf numFmtId="3" fontId="8" fillId="0" borderId="5" xfId="0" applyNumberFormat="1" applyFont="1" applyBorder="1" applyAlignment="1" applyProtection="1">
      <alignment horizontal="left"/>
    </xf>
    <xf numFmtId="0" fontId="16" fillId="0" borderId="1" xfId="0" applyFont="1" applyBorder="1" applyAlignment="1" applyProtection="1"/>
    <xf numFmtId="3" fontId="10" fillId="0" borderId="1" xfId="0" applyNumberFormat="1" applyFont="1" applyBorder="1" applyAlignment="1" applyProtection="1">
      <alignment horizontal="right"/>
    </xf>
    <xf numFmtId="3" fontId="10" fillId="0" borderId="2" xfId="0" applyNumberFormat="1" applyFont="1" applyBorder="1" applyAlignment="1" applyProtection="1">
      <alignment horizontal="left"/>
    </xf>
    <xf numFmtId="0" fontId="8" fillId="0" borderId="8" xfId="2" applyFont="1" applyBorder="1" applyAlignment="1"/>
    <xf numFmtId="3" fontId="8" fillId="0" borderId="7" xfId="0" applyNumberFormat="1" applyFont="1" applyBorder="1" applyAlignment="1" applyProtection="1"/>
    <xf numFmtId="3" fontId="10" fillId="0" borderId="8" xfId="0" applyNumberFormat="1" applyFont="1" applyBorder="1" applyAlignment="1" applyProtection="1">
      <alignment horizontal="left"/>
    </xf>
    <xf numFmtId="3" fontId="10" fillId="0" borderId="12" xfId="0" applyNumberFormat="1" applyFont="1" applyBorder="1" applyAlignment="1" applyProtection="1">
      <alignment horizontal="left"/>
    </xf>
    <xf numFmtId="3" fontId="10" fillId="0" borderId="0" xfId="0" applyNumberFormat="1" applyFont="1" applyBorder="1" applyAlignment="1" applyProtection="1">
      <alignment horizontal="left"/>
    </xf>
    <xf numFmtId="3" fontId="10" fillId="0" borderId="4" xfId="0" applyNumberFormat="1" applyFont="1" applyBorder="1" applyAlignment="1" applyProtection="1">
      <alignment horizontal="left"/>
    </xf>
    <xf numFmtId="0" fontId="8" fillId="0" borderId="9" xfId="2" applyFont="1" applyBorder="1" applyAlignment="1"/>
    <xf numFmtId="0" fontId="8" fillId="0" borderId="0" xfId="2" applyFont="1" applyAlignment="1" applyProtection="1"/>
    <xf numFmtId="0" fontId="13" fillId="0" borderId="13" xfId="0" applyFont="1" applyBorder="1" applyAlignment="1" applyProtection="1"/>
    <xf numFmtId="0" fontId="8" fillId="0" borderId="7" xfId="0" applyFont="1" applyBorder="1" applyAlignment="1"/>
    <xf numFmtId="3" fontId="16" fillId="0" borderId="0" xfId="0" applyNumberFormat="1" applyFont="1" applyBorder="1" applyAlignment="1" applyProtection="1">
      <alignment horizontal="left" wrapText="1"/>
    </xf>
    <xf numFmtId="3" fontId="8" fillId="0" borderId="0" xfId="0" applyNumberFormat="1" applyFont="1" applyBorder="1" applyAlignment="1" applyProtection="1">
      <alignment horizontal="left"/>
    </xf>
    <xf numFmtId="0" fontId="13" fillId="0" borderId="1" xfId="0" applyFont="1" applyBorder="1" applyAlignment="1" applyProtection="1"/>
    <xf numFmtId="0" fontId="8" fillId="0" borderId="1" xfId="2" applyFont="1" applyBorder="1" applyAlignment="1"/>
    <xf numFmtId="0" fontId="10" fillId="0" borderId="4" xfId="2" applyFont="1" applyBorder="1" applyAlignment="1"/>
    <xf numFmtId="0" fontId="8" fillId="0" borderId="2" xfId="2" applyFont="1" applyBorder="1" applyAlignment="1"/>
    <xf numFmtId="0" fontId="8" fillId="0" borderId="0" xfId="0" applyFont="1"/>
    <xf numFmtId="0" fontId="7" fillId="0" borderId="0" xfId="2" applyFont="1" applyProtection="1">
      <protection locked="0"/>
    </xf>
    <xf numFmtId="3" fontId="25" fillId="0" borderId="0" xfId="0" applyNumberFormat="1" applyFont="1" applyBorder="1" applyProtection="1">
      <protection locked="0"/>
    </xf>
    <xf numFmtId="0" fontId="15" fillId="0" borderId="0" xfId="0" applyFont="1" applyAlignment="1">
      <alignment horizontal="left" vertical="center"/>
    </xf>
    <xf numFmtId="0" fontId="7" fillId="0" borderId="0" xfId="2" applyFont="1" applyBorder="1" applyProtection="1">
      <protection locked="0"/>
    </xf>
    <xf numFmtId="0" fontId="8" fillId="0" borderId="0" xfId="0" applyFont="1" applyBorder="1" applyProtection="1">
      <protection locked="0"/>
    </xf>
    <xf numFmtId="0" fontId="7" fillId="0" borderId="1" xfId="2" applyFont="1" applyBorder="1" applyProtection="1">
      <protection locked="0"/>
    </xf>
    <xf numFmtId="3" fontId="7" fillId="0" borderId="0" xfId="2" applyNumberFormat="1" applyFont="1" applyAlignment="1" applyProtection="1">
      <alignment horizontal="left"/>
      <protection locked="0"/>
    </xf>
    <xf numFmtId="3" fontId="7" fillId="0" borderId="0" xfId="2" applyNumberFormat="1" applyFont="1" applyBorder="1" applyAlignment="1" applyProtection="1">
      <alignment horizontal="left"/>
      <protection locked="0"/>
    </xf>
    <xf numFmtId="3" fontId="8" fillId="0" borderId="3" xfId="0" applyNumberFormat="1" applyFont="1" applyBorder="1" applyAlignment="1">
      <alignment horizontal="right"/>
    </xf>
    <xf numFmtId="3" fontId="8" fillId="0" borderId="6" xfId="0" applyNumberFormat="1" applyFont="1" applyBorder="1" applyAlignment="1" applyProtection="1">
      <alignment horizontal="right"/>
      <protection locked="0"/>
    </xf>
    <xf numFmtId="3" fontId="8" fillId="0" borderId="6" xfId="0" applyNumberFormat="1" applyFont="1" applyBorder="1" applyAlignment="1">
      <alignment horizontal="right"/>
    </xf>
    <xf numFmtId="0" fontId="8" fillId="0" borderId="0" xfId="0" applyFont="1" applyAlignment="1">
      <alignment horizontal="center"/>
    </xf>
    <xf numFmtId="0" fontId="16" fillId="0" borderId="0" xfId="0" applyFont="1" applyAlignment="1">
      <alignment wrapText="1"/>
    </xf>
    <xf numFmtId="3" fontId="16" fillId="0" borderId="1" xfId="0" applyNumberFormat="1" applyFont="1" applyBorder="1" applyAlignment="1" applyProtection="1">
      <alignment horizontal="center" wrapText="1"/>
      <protection locked="0"/>
    </xf>
    <xf numFmtId="3" fontId="16" fillId="0" borderId="5" xfId="0" applyNumberFormat="1" applyFont="1" applyBorder="1" applyAlignment="1" applyProtection="1">
      <alignment horizontal="left" wrapText="1"/>
    </xf>
    <xf numFmtId="3" fontId="16" fillId="0" borderId="3" xfId="0" applyNumberFormat="1" applyFont="1" applyBorder="1" applyAlignment="1">
      <alignment horizontal="right" wrapText="1"/>
    </xf>
    <xf numFmtId="0" fontId="16" fillId="0" borderId="0" xfId="0" applyFont="1" applyAlignment="1">
      <alignment horizontal="center" vertical="center" wrapText="1"/>
    </xf>
    <xf numFmtId="3" fontId="16" fillId="0" borderId="0" xfId="0" applyNumberFormat="1" applyFont="1" applyAlignment="1" applyProtection="1">
      <alignment horizontal="left" wrapText="1"/>
    </xf>
    <xf numFmtId="3" fontId="16" fillId="0" borderId="1" xfId="0" applyNumberFormat="1" applyFont="1" applyBorder="1" applyAlignment="1" applyProtection="1">
      <alignment horizontal="center"/>
      <protection locked="0"/>
    </xf>
    <xf numFmtId="3" fontId="16" fillId="0" borderId="0" xfId="0" applyNumberFormat="1" applyFont="1" applyAlignment="1" applyProtection="1">
      <alignment horizontal="left"/>
    </xf>
    <xf numFmtId="3" fontId="16" fillId="0" borderId="4" xfId="0" applyNumberFormat="1" applyFont="1" applyBorder="1" applyAlignment="1" applyProtection="1">
      <alignment horizontal="center"/>
      <protection locked="0"/>
    </xf>
    <xf numFmtId="0" fontId="16" fillId="0" borderId="0" xfId="0" applyFont="1" applyBorder="1" applyProtection="1">
      <protection locked="0"/>
    </xf>
    <xf numFmtId="3" fontId="16" fillId="0" borderId="0" xfId="0" applyNumberFormat="1" applyFont="1" applyBorder="1" applyAlignment="1" applyProtection="1">
      <alignment horizontal="left"/>
      <protection locked="0"/>
    </xf>
    <xf numFmtId="3" fontId="10" fillId="0" borderId="1" xfId="0" applyNumberFormat="1" applyFont="1" applyBorder="1" applyAlignment="1" applyProtection="1">
      <alignment horizontal="center"/>
    </xf>
    <xf numFmtId="3" fontId="10" fillId="0" borderId="5" xfId="0" applyNumberFormat="1" applyFont="1" applyBorder="1" applyAlignment="1" applyProtection="1"/>
    <xf numFmtId="3" fontId="22" fillId="0" borderId="2" xfId="0" applyNumberFormat="1" applyFont="1" applyBorder="1" applyAlignment="1" applyProtection="1">
      <alignment horizontal="center"/>
    </xf>
    <xf numFmtId="3" fontId="9" fillId="0" borderId="9" xfId="0" applyNumberFormat="1" applyFont="1" applyBorder="1" applyAlignment="1" applyProtection="1"/>
    <xf numFmtId="3" fontId="9" fillId="0" borderId="3" xfId="0" applyNumberFormat="1" applyFont="1" applyFill="1" applyBorder="1" applyAlignment="1" applyProtection="1">
      <alignment horizontal="right"/>
      <protection locked="0"/>
    </xf>
    <xf numFmtId="0" fontId="9" fillId="0" borderId="9" xfId="0" applyFont="1" applyBorder="1" applyAlignment="1" applyProtection="1"/>
    <xf numFmtId="3" fontId="10" fillId="0" borderId="0" xfId="0" applyNumberFormat="1" applyFont="1" applyBorder="1" applyAlignment="1" applyProtection="1">
      <alignment horizontal="center"/>
    </xf>
    <xf numFmtId="0" fontId="10" fillId="0" borderId="13" xfId="0" applyFont="1" applyBorder="1" applyAlignment="1" applyProtection="1">
      <alignment horizontal="center"/>
    </xf>
    <xf numFmtId="3" fontId="9" fillId="0" borderId="10" xfId="0" applyNumberFormat="1" applyFont="1" applyFill="1" applyBorder="1" applyAlignment="1">
      <alignment horizontal="right"/>
    </xf>
    <xf numFmtId="3" fontId="9" fillId="0" borderId="5" xfId="0" applyNumberFormat="1" applyFont="1" applyBorder="1" applyAlignment="1" applyProtection="1"/>
    <xf numFmtId="3" fontId="9" fillId="0" borderId="9" xfId="0" applyNumberFormat="1" applyFont="1" applyBorder="1" applyAlignment="1" applyProtection="1">
      <alignment wrapText="1"/>
    </xf>
    <xf numFmtId="3" fontId="9" fillId="0" borderId="6" xfId="0" applyNumberFormat="1" applyFont="1" applyFill="1" applyBorder="1" applyAlignment="1" applyProtection="1">
      <alignment horizontal="right"/>
      <protection locked="0"/>
    </xf>
    <xf numFmtId="0" fontId="9" fillId="0" borderId="7" xfId="0" applyFont="1" applyBorder="1" applyAlignment="1" applyProtection="1"/>
    <xf numFmtId="3" fontId="9" fillId="0" borderId="7" xfId="0" applyNumberFormat="1" applyFont="1" applyFill="1" applyBorder="1" applyAlignment="1" applyProtection="1">
      <alignment horizontal="right"/>
      <protection locked="0"/>
    </xf>
    <xf numFmtId="3" fontId="9" fillId="0" borderId="7" xfId="0" applyNumberFormat="1" applyFont="1" applyFill="1" applyBorder="1" applyAlignment="1">
      <alignment horizontal="right"/>
    </xf>
    <xf numFmtId="3" fontId="10" fillId="0" borderId="2" xfId="0" applyNumberFormat="1" applyFont="1" applyBorder="1" applyAlignment="1" applyProtection="1">
      <alignment horizontal="center"/>
    </xf>
    <xf numFmtId="3" fontId="10" fillId="0" borderId="5" xfId="0" applyNumberFormat="1" applyFont="1" applyBorder="1" applyAlignment="1" applyProtection="1">
      <alignment wrapText="1"/>
    </xf>
    <xf numFmtId="0" fontId="9" fillId="0" borderId="11" xfId="0" applyFont="1" applyBorder="1" applyAlignment="1" applyProtection="1">
      <alignment wrapText="1"/>
    </xf>
    <xf numFmtId="3" fontId="10" fillId="0" borderId="13" xfId="0" applyNumberFormat="1" applyFont="1" applyBorder="1" applyAlignment="1" applyProtection="1">
      <alignment horizontal="center"/>
    </xf>
    <xf numFmtId="0" fontId="10" fillId="0" borderId="15" xfId="0" applyFont="1" applyBorder="1" applyAlignment="1" applyProtection="1">
      <alignment horizontal="center"/>
    </xf>
    <xf numFmtId="0" fontId="26" fillId="0" borderId="0" xfId="2" applyFont="1" applyBorder="1" applyAlignment="1">
      <alignment horizontal="center"/>
    </xf>
    <xf numFmtId="3" fontId="8" fillId="3" borderId="3" xfId="0" applyNumberFormat="1" applyFont="1" applyFill="1" applyBorder="1" applyAlignment="1" applyProtection="1">
      <alignment horizontal="right"/>
      <protection locked="0"/>
    </xf>
    <xf numFmtId="0" fontId="8" fillId="0" borderId="7" xfId="0" applyFont="1" applyBorder="1" applyAlignment="1" applyProtection="1">
      <alignment wrapText="1"/>
    </xf>
    <xf numFmtId="3" fontId="9" fillId="0" borderId="9" xfId="0" applyNumberFormat="1" applyFont="1" applyBorder="1" applyAlignment="1" applyProtection="1">
      <alignment horizontal="left"/>
    </xf>
    <xf numFmtId="3" fontId="9" fillId="0" borderId="9" xfId="0" applyNumberFormat="1" applyFont="1" applyBorder="1" applyAlignment="1">
      <alignment horizontal="right"/>
    </xf>
    <xf numFmtId="0" fontId="10" fillId="0" borderId="1" xfId="2" applyFont="1" applyBorder="1" applyAlignment="1" applyProtection="1">
      <alignment horizontal="center"/>
    </xf>
    <xf numFmtId="0" fontId="10" fillId="0" borderId="15" xfId="2" applyFont="1" applyBorder="1" applyAlignment="1" applyProtection="1">
      <alignment horizontal="center"/>
    </xf>
    <xf numFmtId="0" fontId="10" fillId="0" borderId="0" xfId="2" applyFont="1" applyBorder="1" applyAlignment="1" applyProtection="1">
      <alignment horizontal="center"/>
    </xf>
    <xf numFmtId="3" fontId="16" fillId="0" borderId="7" xfId="0" applyNumberFormat="1" applyFont="1" applyFill="1" applyBorder="1" applyAlignment="1" applyProtection="1">
      <alignment horizontal="right"/>
      <protection locked="0"/>
    </xf>
    <xf numFmtId="3" fontId="10" fillId="0" borderId="15" xfId="0" applyNumberFormat="1" applyFont="1" applyBorder="1" applyAlignment="1" applyProtection="1">
      <alignment horizontal="center"/>
    </xf>
    <xf numFmtId="0" fontId="8" fillId="0" borderId="5" xfId="2" applyFont="1" applyBorder="1" applyAlignment="1" applyProtection="1"/>
    <xf numFmtId="0" fontId="10" fillId="0" borderId="2" xfId="2" applyFont="1" applyBorder="1" applyAlignment="1" applyProtection="1">
      <alignment horizontal="center"/>
    </xf>
    <xf numFmtId="0" fontId="8" fillId="0" borderId="9" xfId="2" applyFont="1" applyBorder="1" applyAlignment="1" applyProtection="1"/>
    <xf numFmtId="3" fontId="9" fillId="6" borderId="3" xfId="0" applyNumberFormat="1" applyFont="1" applyFill="1" applyBorder="1" applyAlignment="1" applyProtection="1">
      <alignment horizontal="right"/>
      <protection locked="0"/>
    </xf>
    <xf numFmtId="0" fontId="0" fillId="0" borderId="0" xfId="0" applyBorder="1"/>
    <xf numFmtId="3" fontId="6" fillId="0" borderId="0" xfId="0" applyNumberFormat="1" applyFont="1" applyBorder="1" applyAlignment="1" applyProtection="1">
      <alignment wrapText="1"/>
    </xf>
    <xf numFmtId="0" fontId="0" fillId="0" borderId="0" xfId="0" applyBorder="1" applyAlignment="1">
      <alignment wrapText="1"/>
    </xf>
    <xf numFmtId="0" fontId="0" fillId="0" borderId="1" xfId="0" applyBorder="1" applyAlignment="1">
      <alignment vertical="center" wrapText="1"/>
    </xf>
    <xf numFmtId="3" fontId="6" fillId="0" borderId="1" xfId="0" applyNumberFormat="1" applyFont="1" applyBorder="1" applyAlignment="1" applyProtection="1">
      <alignment vertical="center" wrapText="1"/>
    </xf>
    <xf numFmtId="3" fontId="6" fillId="0" borderId="2" xfId="0" applyNumberFormat="1" applyFont="1" applyBorder="1" applyAlignment="1" applyProtection="1">
      <alignment vertical="center" wrapText="1"/>
    </xf>
    <xf numFmtId="0" fontId="10" fillId="0" borderId="13" xfId="0" applyFont="1" applyBorder="1" applyAlignment="1">
      <alignment wrapText="1"/>
    </xf>
    <xf numFmtId="0" fontId="0" fillId="0" borderId="5" xfId="0" applyBorder="1" applyAlignment="1">
      <alignment vertical="center" wrapText="1"/>
    </xf>
    <xf numFmtId="0" fontId="0" fillId="0" borderId="14" xfId="0" applyBorder="1" applyAlignment="1">
      <alignment vertical="center"/>
    </xf>
    <xf numFmtId="0" fontId="0" fillId="0" borderId="14" xfId="0" applyBorder="1" applyAlignment="1">
      <alignment vertical="center" wrapText="1"/>
    </xf>
    <xf numFmtId="3" fontId="6" fillId="0" borderId="13" xfId="0" applyNumberFormat="1" applyFont="1" applyBorder="1" applyAlignment="1" applyProtection="1">
      <alignment vertical="center" wrapText="1"/>
    </xf>
    <xf numFmtId="0" fontId="0" fillId="0" borderId="7" xfId="0" applyBorder="1" applyAlignment="1">
      <alignment vertical="center" wrapText="1"/>
    </xf>
    <xf numFmtId="0" fontId="0" fillId="0" borderId="3" xfId="0" applyBorder="1" applyAlignment="1">
      <alignment vertical="center" wrapText="1"/>
    </xf>
    <xf numFmtId="0" fontId="10" fillId="0" borderId="3" xfId="0" applyFont="1" applyBorder="1"/>
    <xf numFmtId="0" fontId="28" fillId="0" borderId="0" xfId="0" applyFont="1" applyBorder="1" applyAlignment="1"/>
    <xf numFmtId="0" fontId="10" fillId="0" borderId="3" xfId="0" applyFont="1" applyBorder="1" applyAlignment="1">
      <alignment wrapText="1"/>
    </xf>
    <xf numFmtId="0" fontId="0" fillId="0" borderId="6" xfId="0" applyBorder="1" applyAlignment="1">
      <alignment vertical="center" wrapText="1"/>
    </xf>
    <xf numFmtId="0" fontId="8" fillId="0" borderId="7" xfId="0" applyFont="1" applyBorder="1" applyAlignment="1">
      <alignment vertical="center" wrapText="1"/>
    </xf>
    <xf numFmtId="3" fontId="6" fillId="0" borderId="1" xfId="0" applyNumberFormat="1" applyFont="1" applyFill="1" applyBorder="1" applyAlignment="1" applyProtection="1">
      <alignment vertical="center" wrapText="1"/>
    </xf>
    <xf numFmtId="3" fontId="6" fillId="0" borderId="13" xfId="0" applyNumberFormat="1" applyFont="1" applyFill="1" applyBorder="1" applyAlignment="1" applyProtection="1">
      <alignment vertical="center" wrapText="1"/>
    </xf>
    <xf numFmtId="3" fontId="6" fillId="0" borderId="5" xfId="0" applyNumberFormat="1" applyFont="1" applyFill="1" applyBorder="1" applyAlignment="1" applyProtection="1"/>
    <xf numFmtId="3" fontId="8" fillId="0" borderId="1" xfId="0" applyNumberFormat="1" applyFont="1" applyBorder="1" applyAlignment="1" applyProtection="1">
      <alignment horizontal="center"/>
    </xf>
    <xf numFmtId="3" fontId="14" fillId="0" borderId="1" xfId="1" applyNumberFormat="1" applyBorder="1" applyAlignment="1" applyProtection="1">
      <alignment horizontal="center"/>
    </xf>
    <xf numFmtId="0" fontId="0" fillId="0" borderId="0" xfId="0" applyBorder="1" applyAlignment="1"/>
    <xf numFmtId="3" fontId="16" fillId="0" borderId="0" xfId="0" applyNumberFormat="1" applyFont="1" applyFill="1" applyBorder="1" applyAlignment="1" applyProtection="1"/>
    <xf numFmtId="3" fontId="8" fillId="0" borderId="5" xfId="0" applyNumberFormat="1" applyFont="1" applyFill="1" applyBorder="1" applyAlignment="1" applyProtection="1"/>
    <xf numFmtId="0" fontId="10" fillId="0" borderId="1" xfId="2" applyFont="1" applyFill="1" applyBorder="1" applyAlignment="1" applyProtection="1">
      <alignment horizontal="center"/>
    </xf>
    <xf numFmtId="0" fontId="0" fillId="0" borderId="12" xfId="0" applyBorder="1" applyAlignment="1"/>
    <xf numFmtId="3" fontId="8" fillId="0" borderId="4" xfId="0" applyNumberFormat="1" applyFont="1" applyBorder="1" applyAlignment="1" applyProtection="1">
      <alignment wrapText="1"/>
    </xf>
    <xf numFmtId="3" fontId="11" fillId="0" borderId="0" xfId="0" applyNumberFormat="1" applyFont="1" applyBorder="1" applyAlignment="1" applyProtection="1">
      <alignment horizontal="right"/>
    </xf>
    <xf numFmtId="3" fontId="8" fillId="0" borderId="5" xfId="0" applyNumberFormat="1" applyFont="1" applyBorder="1" applyAlignment="1" applyProtection="1">
      <alignment horizontal="right"/>
    </xf>
    <xf numFmtId="3" fontId="8" fillId="0" borderId="10" xfId="0" applyNumberFormat="1" applyFont="1" applyBorder="1" applyAlignment="1">
      <alignment horizontal="centerContinuous"/>
    </xf>
    <xf numFmtId="3" fontId="10" fillId="0" borderId="15" xfId="0" applyNumberFormat="1" applyFont="1" applyBorder="1" applyAlignment="1" applyProtection="1"/>
    <xf numFmtId="0" fontId="16" fillId="0" borderId="12" xfId="0" applyFont="1" applyBorder="1" applyAlignment="1"/>
    <xf numFmtId="3" fontId="10" fillId="0" borderId="11" xfId="0" applyNumberFormat="1" applyFont="1" applyBorder="1" applyAlignment="1" applyProtection="1">
      <alignment horizontal="right"/>
      <protection locked="0"/>
    </xf>
    <xf numFmtId="0" fontId="7" fillId="0" borderId="2" xfId="2" applyFont="1" applyBorder="1" applyAlignment="1"/>
    <xf numFmtId="3" fontId="8" fillId="0" borderId="9" xfId="0" applyNumberFormat="1" applyFont="1" applyBorder="1" applyAlignment="1" applyProtection="1">
      <alignment horizontal="right"/>
      <protection locked="0"/>
    </xf>
    <xf numFmtId="0" fontId="0" fillId="0" borderId="6" xfId="0" applyFill="1" applyBorder="1" applyAlignment="1">
      <alignment vertical="center"/>
    </xf>
    <xf numFmtId="0" fontId="0" fillId="0" borderId="0" xfId="0" applyFont="1" applyFill="1" applyAlignment="1" applyProtection="1"/>
    <xf numFmtId="3" fontId="8" fillId="0" borderId="12" xfId="0" applyNumberFormat="1" applyFont="1" applyBorder="1" applyAlignment="1" applyProtection="1">
      <alignment horizontal="left" wrapText="1"/>
    </xf>
    <xf numFmtId="3" fontId="16" fillId="0" borderId="6" xfId="0" applyNumberFormat="1" applyFont="1" applyFill="1" applyBorder="1" applyAlignment="1" applyProtection="1">
      <alignment horizontal="right"/>
      <protection locked="0"/>
    </xf>
    <xf numFmtId="3" fontId="8" fillId="0" borderId="4" xfId="0" applyNumberFormat="1" applyFont="1" applyBorder="1" applyAlignment="1" applyProtection="1">
      <alignment horizontal="left" wrapText="1"/>
    </xf>
    <xf numFmtId="3" fontId="0" fillId="0" borderId="2" xfId="0" applyNumberFormat="1" applyFont="1" applyFill="1" applyBorder="1" applyAlignment="1" applyProtection="1">
      <alignment vertical="center" wrapText="1"/>
    </xf>
    <xf numFmtId="0" fontId="0" fillId="0" borderId="6" xfId="0" applyFill="1" applyBorder="1" applyAlignment="1">
      <alignment vertical="center" wrapText="1"/>
    </xf>
    <xf numFmtId="3" fontId="8" fillId="0" borderId="1" xfId="0" applyNumberFormat="1" applyFont="1" applyFill="1" applyBorder="1" applyAlignment="1" applyProtection="1">
      <alignment vertical="center" wrapText="1"/>
    </xf>
    <xf numFmtId="0" fontId="24" fillId="0" borderId="0" xfId="0" applyNumberFormat="1" applyFont="1" applyBorder="1" applyAlignment="1">
      <alignment horizontal="left" wrapText="1"/>
    </xf>
    <xf numFmtId="3" fontId="8" fillId="0" borderId="9" xfId="0" applyNumberFormat="1" applyFont="1" applyBorder="1" applyAlignment="1" applyProtection="1">
      <alignment horizontal="left" wrapText="1"/>
    </xf>
    <xf numFmtId="0" fontId="29" fillId="0" borderId="0" xfId="0" applyNumberFormat="1" applyFont="1" applyBorder="1" applyAlignment="1">
      <alignment horizontal="left" wrapText="1"/>
    </xf>
    <xf numFmtId="0" fontId="9" fillId="7" borderId="7" xfId="0" applyFont="1" applyFill="1" applyBorder="1" applyAlignment="1" applyProtection="1">
      <alignment wrapText="1"/>
    </xf>
    <xf numFmtId="3" fontId="9" fillId="0" borderId="5" xfId="0" applyNumberFormat="1" applyFont="1" applyFill="1" applyBorder="1" applyAlignment="1" applyProtection="1">
      <alignment wrapText="1"/>
    </xf>
    <xf numFmtId="0" fontId="18" fillId="0" borderId="0" xfId="0" applyNumberFormat="1" applyFont="1" applyFill="1" applyBorder="1" applyAlignment="1">
      <alignment horizontal="left" wrapText="1"/>
    </xf>
    <xf numFmtId="3" fontId="10" fillId="0" borderId="1" xfId="0" applyNumberFormat="1" applyFont="1" applyFill="1" applyBorder="1" applyAlignment="1" applyProtection="1">
      <alignment horizontal="center"/>
    </xf>
    <xf numFmtId="3" fontId="10" fillId="0" borderId="0" xfId="0" applyNumberFormat="1" applyFont="1" applyFill="1" applyBorder="1" applyAlignment="1" applyProtection="1">
      <alignment wrapText="1"/>
    </xf>
    <xf numFmtId="3" fontId="8" fillId="0" borderId="9" xfId="0" applyNumberFormat="1" applyFont="1" applyFill="1" applyBorder="1" applyAlignment="1" applyProtection="1">
      <alignment horizontal="right"/>
      <protection locked="0"/>
    </xf>
    <xf numFmtId="0" fontId="6" fillId="0" borderId="7" xfId="0" applyFont="1" applyFill="1" applyBorder="1" applyAlignment="1">
      <alignment vertical="center" wrapText="1"/>
    </xf>
    <xf numFmtId="0" fontId="6" fillId="0" borderId="7" xfId="0" applyFont="1" applyBorder="1" applyAlignment="1">
      <alignment vertical="center" wrapText="1"/>
    </xf>
    <xf numFmtId="3" fontId="6" fillId="0" borderId="5" xfId="0" applyNumberFormat="1" applyFont="1" applyBorder="1" applyAlignment="1" applyProtection="1"/>
    <xf numFmtId="3" fontId="6" fillId="0" borderId="7" xfId="0" applyNumberFormat="1" applyFont="1" applyBorder="1" applyAlignment="1" applyProtection="1"/>
    <xf numFmtId="0" fontId="5" fillId="0" borderId="0" xfId="3"/>
    <xf numFmtId="0" fontId="6" fillId="0" borderId="15" xfId="2" applyFont="1" applyBorder="1" applyAlignment="1"/>
    <xf numFmtId="3" fontId="6" fillId="0" borderId="12" xfId="3" applyNumberFormat="1" applyFont="1" applyBorder="1" applyAlignment="1" applyProtection="1"/>
    <xf numFmtId="0" fontId="6" fillId="0" borderId="1" xfId="3" applyFont="1" applyBorder="1"/>
    <xf numFmtId="3" fontId="6" fillId="0" borderId="5" xfId="3" applyNumberFormat="1" applyFont="1" applyBorder="1" applyAlignment="1">
      <alignment horizontal="right" wrapText="1"/>
    </xf>
    <xf numFmtId="3" fontId="7" fillId="0" borderId="9" xfId="2" applyNumberFormat="1" applyFont="1" applyBorder="1" applyAlignment="1">
      <alignment horizontal="right"/>
    </xf>
    <xf numFmtId="3" fontId="9" fillId="0" borderId="2" xfId="3" applyNumberFormat="1" applyFont="1" applyBorder="1" applyProtection="1">
      <protection locked="0"/>
    </xf>
    <xf numFmtId="3" fontId="6" fillId="0" borderId="0" xfId="3" applyNumberFormat="1" applyFont="1" applyBorder="1" applyAlignment="1" applyProtection="1">
      <alignment horizontal="right"/>
    </xf>
    <xf numFmtId="3" fontId="6" fillId="0" borderId="3" xfId="3" applyNumberFormat="1" applyFont="1" applyBorder="1" applyAlignment="1">
      <alignment horizontal="right"/>
    </xf>
    <xf numFmtId="0" fontId="31" fillId="0" borderId="3" xfId="3" applyFont="1" applyBorder="1"/>
    <xf numFmtId="3" fontId="10" fillId="0" borderId="6" xfId="3" applyNumberFormat="1" applyFont="1" applyBorder="1" applyAlignment="1" applyProtection="1">
      <alignment horizontal="right"/>
      <protection locked="0"/>
    </xf>
    <xf numFmtId="0" fontId="31" fillId="0" borderId="13" xfId="3" applyFont="1" applyBorder="1"/>
    <xf numFmtId="3" fontId="10" fillId="0" borderId="7" xfId="3" applyNumberFormat="1" applyFont="1" applyBorder="1" applyAlignment="1" applyProtection="1">
      <alignment horizontal="left" wrapText="1"/>
    </xf>
    <xf numFmtId="3" fontId="6" fillId="0" borderId="3" xfId="3" applyNumberFormat="1" applyFont="1" applyFill="1" applyBorder="1" applyAlignment="1">
      <alignment horizontal="right" wrapText="1"/>
    </xf>
    <xf numFmtId="0" fontId="31" fillId="0" borderId="15" xfId="3" applyFont="1" applyBorder="1"/>
    <xf numFmtId="3" fontId="10" fillId="0" borderId="11" xfId="3" applyNumberFormat="1" applyFont="1" applyBorder="1" applyAlignment="1" applyProtection="1">
      <alignment horizontal="left" wrapText="1"/>
    </xf>
    <xf numFmtId="0" fontId="32" fillId="0" borderId="1" xfId="3" applyFont="1" applyBorder="1"/>
    <xf numFmtId="3" fontId="6" fillId="0" borderId="5" xfId="3" applyNumberFormat="1" applyFont="1" applyBorder="1" applyAlignment="1" applyProtection="1">
      <alignment horizontal="left" indent="3"/>
    </xf>
    <xf numFmtId="0" fontId="32" fillId="0" borderId="5" xfId="3" applyFont="1" applyBorder="1" applyAlignment="1">
      <alignment horizontal="left" indent="3"/>
    </xf>
    <xf numFmtId="0" fontId="32" fillId="0" borderId="5" xfId="3" applyFont="1" applyFill="1" applyBorder="1" applyAlignment="1">
      <alignment horizontal="left" indent="3"/>
    </xf>
    <xf numFmtId="3" fontId="6" fillId="0" borderId="9" xfId="3" applyNumberFormat="1" applyFont="1" applyFill="1" applyBorder="1" applyAlignment="1" applyProtection="1">
      <alignment horizontal="left" indent="3"/>
    </xf>
    <xf numFmtId="3" fontId="10" fillId="0" borderId="8" xfId="3" applyNumberFormat="1" applyFont="1" applyBorder="1" applyAlignment="1" applyProtection="1">
      <alignment horizontal="right"/>
    </xf>
    <xf numFmtId="3" fontId="6" fillId="0" borderId="7" xfId="3" applyNumberFormat="1" applyFont="1" applyBorder="1" applyAlignment="1" applyProtection="1">
      <alignment horizontal="left" wrapText="1"/>
    </xf>
    <xf numFmtId="3" fontId="32" fillId="0" borderId="3" xfId="3" applyNumberFormat="1" applyFont="1" applyBorder="1"/>
    <xf numFmtId="3" fontId="6" fillId="0" borderId="0" xfId="3" applyNumberFormat="1" applyFont="1" applyBorder="1" applyAlignment="1" applyProtection="1">
      <alignment horizontal="center"/>
      <protection locked="0"/>
    </xf>
    <xf numFmtId="0" fontId="32" fillId="0" borderId="0" xfId="3" applyFont="1" applyBorder="1"/>
    <xf numFmtId="3" fontId="6" fillId="0" borderId="0" xfId="3" applyNumberFormat="1" applyFont="1" applyBorder="1" applyAlignment="1" applyProtection="1">
      <alignment horizontal="right"/>
      <protection locked="0"/>
    </xf>
    <xf numFmtId="3" fontId="6" fillId="0" borderId="0" xfId="3" applyNumberFormat="1" applyFont="1" applyFill="1" applyBorder="1" applyAlignment="1" applyProtection="1">
      <alignment horizontal="left" wrapText="1"/>
    </xf>
    <xf numFmtId="0" fontId="5" fillId="0" borderId="0" xfId="3" applyBorder="1"/>
    <xf numFmtId="3" fontId="6" fillId="0" borderId="0" xfId="3" applyNumberFormat="1" applyFont="1" applyFill="1" applyBorder="1" applyAlignment="1" applyProtection="1">
      <alignment horizontal="left" vertical="center" wrapText="1"/>
    </xf>
    <xf numFmtId="3" fontId="6" fillId="0" borderId="0" xfId="3" applyNumberFormat="1" applyFont="1" applyBorder="1" applyAlignment="1">
      <alignment horizontal="right" wrapText="1"/>
    </xf>
    <xf numFmtId="3" fontId="6" fillId="0" borderId="0" xfId="3" applyNumberFormat="1" applyFont="1" applyBorder="1" applyAlignment="1" applyProtection="1">
      <alignment horizontal="left" indent="3"/>
    </xf>
    <xf numFmtId="0" fontId="6" fillId="0" borderId="1" xfId="2" applyFont="1" applyBorder="1" applyAlignment="1"/>
    <xf numFmtId="3" fontId="6" fillId="0" borderId="0" xfId="0" applyNumberFormat="1" applyFont="1" applyBorder="1" applyAlignment="1" applyProtection="1">
      <alignment horizontal="left" wrapText="1"/>
    </xf>
    <xf numFmtId="3" fontId="8" fillId="0" borderId="3" xfId="0" applyNumberFormat="1" applyFont="1" applyBorder="1" applyAlignment="1" applyProtection="1">
      <alignment horizontal="right"/>
      <protection locked="0"/>
    </xf>
    <xf numFmtId="3" fontId="10" fillId="0" borderId="7" xfId="0" applyNumberFormat="1" applyFont="1" applyBorder="1" applyAlignment="1" applyProtection="1">
      <alignment horizontal="left" vertical="center" wrapText="1"/>
    </xf>
    <xf numFmtId="3" fontId="10" fillId="0" borderId="8" xfId="0" applyNumberFormat="1" applyFont="1" applyBorder="1" applyAlignment="1" applyProtection="1">
      <alignment horizontal="center" vertical="center" wrapText="1"/>
      <protection locked="0"/>
    </xf>
    <xf numFmtId="0" fontId="37" fillId="0" borderId="0" xfId="0" applyFont="1" applyAlignment="1">
      <alignment wrapText="1"/>
    </xf>
    <xf numFmtId="0" fontId="33" fillId="0" borderId="0" xfId="3" applyFont="1" applyBorder="1"/>
    <xf numFmtId="0" fontId="6" fillId="0" borderId="5" xfId="0" applyFont="1" applyBorder="1" applyAlignment="1" applyProtection="1"/>
    <xf numFmtId="3" fontId="6" fillId="0" borderId="5" xfId="0" applyNumberFormat="1" applyFont="1" applyFill="1" applyBorder="1" applyAlignment="1" applyProtection="1">
      <alignment wrapText="1"/>
    </xf>
    <xf numFmtId="3" fontId="10" fillId="0" borderId="8" xfId="0" applyNumberFormat="1" applyFont="1" applyFill="1" applyBorder="1" applyAlignment="1" applyProtection="1">
      <alignment horizontal="center" vertical="center" wrapText="1"/>
      <protection locked="0"/>
    </xf>
    <xf numFmtId="0" fontId="3" fillId="0" borderId="0" xfId="5"/>
    <xf numFmtId="0" fontId="34" fillId="0" borderId="12" xfId="5" applyFont="1" applyBorder="1"/>
    <xf numFmtId="0" fontId="3" fillId="0" borderId="12" xfId="5" applyBorder="1"/>
    <xf numFmtId="0" fontId="3" fillId="0" borderId="11" xfId="5" applyBorder="1"/>
    <xf numFmtId="0" fontId="38" fillId="0" borderId="0" xfId="5" applyFont="1"/>
    <xf numFmtId="0" fontId="34" fillId="0" borderId="0" xfId="5" applyFont="1" applyBorder="1"/>
    <xf numFmtId="0" fontId="35" fillId="0" borderId="0" xfId="5" applyFont="1" applyBorder="1"/>
    <xf numFmtId="3" fontId="6" fillId="0" borderId="5" xfId="5" applyNumberFormat="1" applyFont="1" applyBorder="1" applyAlignment="1">
      <alignment horizontal="right" wrapText="1"/>
    </xf>
    <xf numFmtId="3" fontId="6" fillId="0" borderId="0" xfId="5" applyNumberFormat="1" applyFont="1" applyBorder="1" applyAlignment="1" applyProtection="1">
      <alignment horizontal="right"/>
    </xf>
    <xf numFmtId="3" fontId="10" fillId="0" borderId="13" xfId="5" applyNumberFormat="1" applyFont="1" applyBorder="1" applyAlignment="1" applyProtection="1">
      <alignment horizontal="center" vertical="center"/>
      <protection locked="0"/>
    </xf>
    <xf numFmtId="0" fontId="31" fillId="0" borderId="8" xfId="5" applyFont="1" applyBorder="1" applyAlignment="1">
      <alignment vertical="center" wrapText="1"/>
    </xf>
    <xf numFmtId="0" fontId="32" fillId="0" borderId="6" xfId="5" applyFont="1" applyBorder="1" applyAlignment="1">
      <alignment horizontal="center"/>
    </xf>
    <xf numFmtId="0" fontId="10" fillId="0" borderId="6" xfId="5" applyNumberFormat="1" applyFont="1" applyBorder="1" applyAlignment="1" applyProtection="1">
      <alignment horizontal="center"/>
      <protection locked="0"/>
    </xf>
    <xf numFmtId="0" fontId="3" fillId="0" borderId="13" xfId="5" applyBorder="1"/>
    <xf numFmtId="0" fontId="32" fillId="0" borderId="8" xfId="5" applyFont="1" applyBorder="1"/>
    <xf numFmtId="0" fontId="32" fillId="0" borderId="0" xfId="5" applyFont="1" applyAlignment="1">
      <alignment wrapText="1"/>
    </xf>
    <xf numFmtId="0" fontId="31" fillId="0" borderId="13" xfId="5" applyFont="1" applyBorder="1" applyAlignment="1">
      <alignment horizontal="center" vertical="center"/>
    </xf>
    <xf numFmtId="0" fontId="31" fillId="0" borderId="8" xfId="5" applyFont="1" applyBorder="1" applyAlignment="1">
      <alignment wrapText="1"/>
    </xf>
    <xf numFmtId="0" fontId="32" fillId="0" borderId="3" xfId="5" applyFont="1" applyBorder="1" applyAlignment="1">
      <alignment horizontal="center"/>
    </xf>
    <xf numFmtId="0" fontId="10" fillId="0" borderId="3" xfId="5" applyNumberFormat="1" applyFont="1" applyBorder="1" applyAlignment="1" applyProtection="1">
      <alignment horizontal="center"/>
      <protection locked="0"/>
    </xf>
    <xf numFmtId="0" fontId="32" fillId="0" borderId="1" xfId="5" applyFont="1" applyBorder="1"/>
    <xf numFmtId="0" fontId="32" fillId="0" borderId="12" xfId="5" applyFont="1" applyBorder="1"/>
    <xf numFmtId="0" fontId="32" fillId="0" borderId="0" xfId="5" applyFont="1" applyBorder="1"/>
    <xf numFmtId="0" fontId="31" fillId="0" borderId="13" xfId="5" applyFont="1" applyBorder="1" applyAlignment="1">
      <alignment horizontal="center"/>
    </xf>
    <xf numFmtId="0" fontId="36" fillId="0" borderId="8" xfId="5" applyFont="1" applyBorder="1"/>
    <xf numFmtId="0" fontId="32" fillId="0" borderId="0" xfId="5" applyFont="1"/>
    <xf numFmtId="0" fontId="31" fillId="0" borderId="0" xfId="5" applyFont="1" applyAlignment="1"/>
    <xf numFmtId="0" fontId="32" fillId="0" borderId="0" xfId="5" applyFont="1" applyFill="1"/>
    <xf numFmtId="3" fontId="32" fillId="0" borderId="3" xfId="5" applyNumberFormat="1" applyFont="1" applyBorder="1"/>
    <xf numFmtId="3" fontId="32" fillId="0" borderId="10" xfId="5" applyNumberFormat="1" applyFont="1" applyBorder="1"/>
    <xf numFmtId="3" fontId="35" fillId="0" borderId="3" xfId="5" applyNumberFormat="1" applyFont="1" applyBorder="1"/>
    <xf numFmtId="3" fontId="6" fillId="0" borderId="3" xfId="5" applyNumberFormat="1" applyFont="1" applyBorder="1" applyAlignment="1">
      <alignment horizontal="right" wrapText="1"/>
    </xf>
    <xf numFmtId="0" fontId="6" fillId="0" borderId="14" xfId="0" applyFont="1" applyBorder="1" applyAlignment="1">
      <alignment vertical="center" wrapText="1"/>
    </xf>
    <xf numFmtId="3" fontId="28" fillId="0" borderId="0" xfId="0" applyNumberFormat="1" applyFont="1" applyBorder="1" applyAlignment="1" applyProtection="1">
      <alignment vertical="center"/>
      <protection locked="0"/>
    </xf>
    <xf numFmtId="3" fontId="8" fillId="0" borderId="0" xfId="0" applyNumberFormat="1" applyFont="1" applyBorder="1" applyAlignment="1" applyProtection="1">
      <alignment horizontal="left" vertical="center"/>
      <protection locked="0"/>
    </xf>
    <xf numFmtId="0" fontId="8" fillId="0" borderId="0" xfId="0" applyFont="1" applyAlignment="1">
      <alignment vertical="center"/>
    </xf>
    <xf numFmtId="0" fontId="8" fillId="0" borderId="12" xfId="0" applyFont="1" applyBorder="1"/>
    <xf numFmtId="3" fontId="7" fillId="0" borderId="12" xfId="2" applyNumberFormat="1" applyFont="1" applyBorder="1" applyAlignment="1" applyProtection="1">
      <alignment horizontal="left"/>
      <protection locked="0"/>
    </xf>
    <xf numFmtId="0" fontId="8" fillId="0" borderId="0" xfId="0" applyFont="1" applyBorder="1"/>
    <xf numFmtId="3" fontId="7" fillId="0" borderId="5" xfId="2" applyNumberFormat="1" applyFont="1" applyBorder="1" applyAlignment="1">
      <alignment horizontal="right"/>
    </xf>
    <xf numFmtId="0" fontId="41" fillId="0" borderId="0" xfId="3" applyFont="1" applyAlignment="1">
      <alignment vertical="center"/>
    </xf>
    <xf numFmtId="0" fontId="3" fillId="7" borderId="0" xfId="5" applyFill="1"/>
    <xf numFmtId="0" fontId="35" fillId="7" borderId="0" xfId="5" applyFont="1" applyFill="1" applyBorder="1" applyAlignment="1">
      <alignment vertical="center"/>
    </xf>
    <xf numFmtId="3" fontId="6" fillId="7" borderId="0" xfId="5" applyNumberFormat="1" applyFont="1" applyFill="1" applyBorder="1" applyAlignment="1">
      <alignment horizontal="right" vertical="center" wrapText="1"/>
    </xf>
    <xf numFmtId="0" fontId="34" fillId="7" borderId="0" xfId="5" applyFont="1" applyFill="1" applyBorder="1" applyAlignment="1"/>
    <xf numFmtId="0" fontId="3" fillId="0" borderId="0" xfId="5" applyAlignment="1">
      <alignment vertical="center"/>
    </xf>
    <xf numFmtId="3" fontId="43" fillId="0" borderId="0" xfId="0" applyNumberFormat="1" applyFont="1" applyBorder="1" applyAlignment="1" applyProtection="1">
      <alignment vertical="center"/>
    </xf>
    <xf numFmtId="3" fontId="43" fillId="0" borderId="4" xfId="0" applyNumberFormat="1" applyFont="1" applyBorder="1" applyAlignment="1" applyProtection="1">
      <alignment vertical="center"/>
    </xf>
    <xf numFmtId="3" fontId="37" fillId="0" borderId="1" xfId="0" applyNumberFormat="1" applyFont="1" applyBorder="1" applyAlignment="1" applyProtection="1">
      <alignment horizontal="center"/>
    </xf>
    <xf numFmtId="3" fontId="44" fillId="0" borderId="1" xfId="0" applyNumberFormat="1" applyFont="1" applyBorder="1" applyAlignment="1" applyProtection="1">
      <alignment horizontal="center" wrapText="1"/>
    </xf>
    <xf numFmtId="3" fontId="44" fillId="0" borderId="1" xfId="0" applyNumberFormat="1" applyFont="1" applyFill="1" applyBorder="1" applyAlignment="1" applyProtection="1">
      <alignment horizontal="center"/>
    </xf>
    <xf numFmtId="0" fontId="3" fillId="0" borderId="0" xfId="5" applyAlignment="1">
      <alignment horizontal="center"/>
    </xf>
    <xf numFmtId="0" fontId="2" fillId="0" borderId="0" xfId="5" applyFont="1"/>
    <xf numFmtId="0" fontId="1" fillId="0" borderId="0" xfId="5" applyFont="1"/>
    <xf numFmtId="0" fontId="3" fillId="0" borderId="0" xfId="5" applyFill="1"/>
    <xf numFmtId="3" fontId="14" fillId="0" borderId="1" xfId="1" applyNumberFormat="1" applyFill="1" applyBorder="1" applyAlignment="1" applyProtection="1">
      <alignment horizontal="center"/>
    </xf>
    <xf numFmtId="3" fontId="11" fillId="0" borderId="1" xfId="0" applyNumberFormat="1" applyFont="1" applyFill="1" applyBorder="1" applyAlignment="1" applyProtection="1">
      <alignment horizontal="center"/>
    </xf>
    <xf numFmtId="0" fontId="0" fillId="0" borderId="3" xfId="0" applyFill="1" applyBorder="1" applyAlignment="1">
      <alignment vertical="center" wrapText="1"/>
    </xf>
    <xf numFmtId="0" fontId="6" fillId="0" borderId="3" xfId="0" applyFont="1" applyFill="1" applyBorder="1" applyAlignment="1">
      <alignment vertical="center" wrapText="1"/>
    </xf>
    <xf numFmtId="0" fontId="0" fillId="0" borderId="13" xfId="0" applyBorder="1" applyAlignment="1">
      <alignment vertical="center" wrapText="1"/>
    </xf>
    <xf numFmtId="0" fontId="6" fillId="0" borderId="3" xfId="0" applyFont="1" applyBorder="1" applyAlignment="1">
      <alignment vertical="center" wrapText="1"/>
    </xf>
    <xf numFmtId="3" fontId="6" fillId="0" borderId="0" xfId="0" applyNumberFormat="1" applyFont="1" applyFill="1" applyBorder="1" applyAlignment="1" applyProtection="1"/>
    <xf numFmtId="0" fontId="6" fillId="0" borderId="0" xfId="2" applyFont="1" applyAlignment="1"/>
    <xf numFmtId="0" fontId="6" fillId="0" borderId="0" xfId="2" applyFont="1" applyFill="1" applyBorder="1" applyAlignment="1" applyProtection="1">
      <alignment wrapText="1"/>
    </xf>
    <xf numFmtId="3" fontId="10" fillId="0" borderId="0" xfId="0" applyNumberFormat="1" applyFont="1" applyFill="1" applyBorder="1" applyAlignment="1" applyProtection="1">
      <alignment horizontal="right"/>
      <protection locked="0"/>
    </xf>
    <xf numFmtId="3" fontId="10" fillId="0" borderId="11" xfId="0" applyNumberFormat="1" applyFont="1" applyFill="1" applyBorder="1" applyAlignment="1" applyProtection="1">
      <alignment horizontal="right"/>
      <protection locked="0"/>
    </xf>
    <xf numFmtId="3" fontId="10" fillId="0" borderId="11" xfId="3" applyNumberFormat="1" applyFont="1" applyFill="1" applyBorder="1" applyAlignment="1" applyProtection="1">
      <alignment horizontal="left"/>
      <protection locked="0"/>
    </xf>
    <xf numFmtId="0" fontId="3" fillId="0" borderId="0" xfId="5" applyFill="1" applyAlignment="1">
      <alignment vertical="center"/>
    </xf>
    <xf numFmtId="0" fontId="34" fillId="0" borderId="0" xfId="5" applyFont="1" applyFill="1" applyBorder="1" applyAlignment="1">
      <alignment vertical="center"/>
    </xf>
    <xf numFmtId="3" fontId="6" fillId="0" borderId="0" xfId="0" applyNumberFormat="1" applyFont="1" applyBorder="1" applyAlignment="1">
      <alignment horizontal="right"/>
    </xf>
    <xf numFmtId="3" fontId="6" fillId="0" borderId="0" xfId="0" applyNumberFormat="1" applyFont="1" applyBorder="1" applyAlignment="1" applyProtection="1">
      <alignment horizontal="right"/>
    </xf>
    <xf numFmtId="3" fontId="6" fillId="0" borderId="6" xfId="0" applyNumberFormat="1" applyFont="1" applyBorder="1" applyAlignment="1">
      <alignment horizontal="right"/>
    </xf>
    <xf numFmtId="3" fontId="6" fillId="4" borderId="0" xfId="0" applyNumberFormat="1" applyFont="1" applyFill="1" applyBorder="1" applyAlignment="1">
      <alignment horizontal="right"/>
    </xf>
    <xf numFmtId="3" fontId="6" fillId="0" borderId="3" xfId="0" applyNumberFormat="1" applyFont="1" applyFill="1" applyBorder="1" applyAlignment="1" applyProtection="1">
      <alignment horizontal="right"/>
      <protection locked="0"/>
    </xf>
    <xf numFmtId="3" fontId="6" fillId="2" borderId="3" xfId="0" applyNumberFormat="1" applyFont="1" applyFill="1" applyBorder="1" applyAlignment="1">
      <alignment horizontal="right"/>
    </xf>
    <xf numFmtId="3" fontId="6" fillId="0" borderId="3" xfId="0" applyNumberFormat="1" applyFont="1" applyFill="1" applyBorder="1" applyAlignment="1">
      <alignment horizontal="right"/>
    </xf>
    <xf numFmtId="3" fontId="6" fillId="3" borderId="3" xfId="0" applyNumberFormat="1" applyFont="1" applyFill="1" applyBorder="1" applyAlignment="1">
      <alignment horizontal="right"/>
    </xf>
    <xf numFmtId="3" fontId="6" fillId="0" borderId="7" xfId="0" applyNumberFormat="1" applyFont="1" applyFill="1" applyBorder="1" applyAlignment="1">
      <alignment horizontal="right"/>
    </xf>
    <xf numFmtId="3" fontId="6" fillId="0" borderId="7" xfId="0" applyNumberFormat="1" applyFont="1" applyFill="1" applyBorder="1" applyAlignment="1" applyProtection="1">
      <alignment horizontal="right"/>
      <protection locked="0"/>
    </xf>
    <xf numFmtId="3" fontId="6" fillId="3" borderId="9" xfId="0" applyNumberFormat="1" applyFont="1" applyFill="1" applyBorder="1" applyAlignment="1">
      <alignment horizontal="right"/>
    </xf>
    <xf numFmtId="3" fontId="6" fillId="0" borderId="10" xfId="0" applyNumberFormat="1" applyFont="1" applyFill="1" applyBorder="1" applyAlignment="1" applyProtection="1">
      <alignment horizontal="right"/>
      <protection locked="0"/>
    </xf>
    <xf numFmtId="3" fontId="6" fillId="0" borderId="8" xfId="0" applyNumberFormat="1" applyFont="1" applyBorder="1" applyAlignment="1">
      <alignment horizontal="right"/>
    </xf>
    <xf numFmtId="0" fontId="6" fillId="0" borderId="14" xfId="2" applyFont="1" applyFill="1" applyBorder="1" applyAlignment="1">
      <alignment horizontal="right"/>
    </xf>
    <xf numFmtId="0" fontId="6" fillId="3" borderId="3" xfId="2" applyFont="1" applyFill="1" applyBorder="1" applyAlignment="1">
      <alignment horizontal="right"/>
    </xf>
    <xf numFmtId="0" fontId="6" fillId="0" borderId="6" xfId="2" applyFont="1" applyFill="1" applyBorder="1" applyAlignment="1">
      <alignment horizontal="right"/>
    </xf>
    <xf numFmtId="0" fontId="6" fillId="0" borderId="4" xfId="2" applyFont="1" applyBorder="1" applyAlignment="1">
      <alignment horizontal="right"/>
    </xf>
    <xf numFmtId="0" fontId="6" fillId="0" borderId="0" xfId="2" applyFont="1" applyBorder="1" applyAlignment="1">
      <alignment horizontal="right"/>
    </xf>
    <xf numFmtId="3" fontId="6" fillId="0" borderId="3" xfId="0" applyNumberFormat="1" applyFont="1" applyBorder="1" applyAlignment="1">
      <alignment horizontal="right"/>
    </xf>
    <xf numFmtId="0" fontId="6" fillId="0" borderId="0" xfId="0" applyFont="1" applyAlignment="1">
      <alignment horizontal="right"/>
    </xf>
    <xf numFmtId="0" fontId="10" fillId="0" borderId="18" xfId="2" applyFont="1" applyFill="1" applyBorder="1"/>
    <xf numFmtId="0" fontId="10" fillId="0" borderId="19" xfId="2" applyFont="1" applyFill="1" applyBorder="1"/>
    <xf numFmtId="3" fontId="6" fillId="0" borderId="20" xfId="2" applyNumberFormat="1" applyFont="1" applyFill="1" applyBorder="1"/>
    <xf numFmtId="3" fontId="10" fillId="0" borderId="21" xfId="2" applyNumberFormat="1" applyFont="1" applyFill="1" applyBorder="1"/>
    <xf numFmtId="3" fontId="6" fillId="0" borderId="22" xfId="2" applyNumberFormat="1" applyFont="1" applyFill="1" applyBorder="1"/>
    <xf numFmtId="3" fontId="10" fillId="0" borderId="23" xfId="2" applyNumberFormat="1" applyFont="1" applyFill="1" applyBorder="1"/>
    <xf numFmtId="3" fontId="6" fillId="0" borderId="18" xfId="2" applyNumberFormat="1" applyFont="1" applyFill="1" applyBorder="1"/>
    <xf numFmtId="3" fontId="10" fillId="0" borderId="19" xfId="2" applyNumberFormat="1" applyFont="1" applyFill="1" applyBorder="1"/>
    <xf numFmtId="3" fontId="6" fillId="0" borderId="24" xfId="2" applyNumberFormat="1" applyFont="1" applyFill="1" applyBorder="1"/>
    <xf numFmtId="3" fontId="10" fillId="0" borderId="0" xfId="2" applyNumberFormat="1" applyFont="1" applyFill="1" applyBorder="1"/>
    <xf numFmtId="3" fontId="6" fillId="0" borderId="25" xfId="2" applyNumberFormat="1" applyFont="1" applyFill="1" applyBorder="1"/>
    <xf numFmtId="3" fontId="10" fillId="0" borderId="25" xfId="2" applyNumberFormat="1" applyFont="1" applyFill="1" applyBorder="1"/>
    <xf numFmtId="0" fontId="8" fillId="0" borderId="0" xfId="2" applyFont="1" applyFill="1" applyBorder="1"/>
    <xf numFmtId="0" fontId="8" fillId="0" borderId="0" xfId="2" applyFont="1" applyFill="1" applyAlignment="1">
      <alignment vertical="center"/>
    </xf>
    <xf numFmtId="0" fontId="8" fillId="0" borderId="0" xfId="2" applyFont="1" applyFill="1"/>
    <xf numFmtId="0" fontId="16" fillId="0" borderId="0" xfId="0" applyFont="1" applyFill="1"/>
    <xf numFmtId="0" fontId="11" fillId="0" borderId="22" xfId="0" applyNumberFormat="1" applyFont="1" applyBorder="1" applyAlignment="1" applyProtection="1">
      <alignment horizontal="center"/>
      <protection locked="0"/>
    </xf>
    <xf numFmtId="0" fontId="7" fillId="0" borderId="23" xfId="2" applyFont="1" applyBorder="1"/>
    <xf numFmtId="0" fontId="8" fillId="0" borderId="22" xfId="0" applyNumberFormat="1" applyFont="1" applyBorder="1" applyAlignment="1">
      <alignment horizontal="center"/>
    </xf>
    <xf numFmtId="0" fontId="8" fillId="0" borderId="22" xfId="0" applyNumberFormat="1" applyFont="1" applyFill="1" applyBorder="1" applyAlignment="1">
      <alignment horizontal="center"/>
    </xf>
    <xf numFmtId="0" fontId="7" fillId="0" borderId="23" xfId="2" applyFont="1" applyFill="1" applyBorder="1"/>
    <xf numFmtId="0" fontId="19" fillId="0" borderId="22" xfId="0" applyNumberFormat="1" applyFont="1" applyBorder="1" applyAlignment="1">
      <alignment horizontal="center"/>
    </xf>
    <xf numFmtId="3" fontId="7" fillId="0" borderId="22" xfId="2" applyNumberFormat="1" applyFont="1" applyBorder="1" applyAlignment="1">
      <alignment horizontal="center"/>
    </xf>
    <xf numFmtId="3" fontId="7" fillId="0" borderId="23" xfId="2" applyNumberFormat="1" applyFont="1" applyBorder="1"/>
    <xf numFmtId="0" fontId="7" fillId="0" borderId="22" xfId="2" applyNumberFormat="1" applyFont="1" applyBorder="1" applyAlignment="1">
      <alignment horizontal="center"/>
    </xf>
    <xf numFmtId="0" fontId="16" fillId="0" borderId="22" xfId="0" applyNumberFormat="1" applyFont="1" applyBorder="1" applyAlignment="1">
      <alignment horizontal="center"/>
    </xf>
    <xf numFmtId="3" fontId="16" fillId="0" borderId="22" xfId="0" applyNumberFormat="1" applyFont="1" applyBorder="1" applyAlignment="1">
      <alignment horizontal="center"/>
    </xf>
    <xf numFmtId="0" fontId="7" fillId="0" borderId="22" xfId="2" applyNumberFormat="1" applyFont="1" applyFill="1" applyBorder="1" applyAlignment="1">
      <alignment horizontal="center"/>
    </xf>
    <xf numFmtId="0" fontId="12" fillId="0" borderId="22" xfId="0" applyNumberFormat="1" applyFont="1" applyBorder="1" applyAlignment="1">
      <alignment horizontal="center"/>
    </xf>
    <xf numFmtId="0" fontId="7" fillId="0" borderId="23" xfId="2" applyFont="1" applyBorder="1" applyAlignment="1"/>
    <xf numFmtId="0" fontId="7" fillId="0" borderId="22" xfId="2" applyFont="1" applyBorder="1"/>
    <xf numFmtId="0" fontId="16" fillId="0" borderId="22" xfId="2" applyNumberFormat="1" applyFont="1" applyBorder="1" applyAlignment="1">
      <alignment horizontal="center"/>
    </xf>
    <xf numFmtId="0" fontId="8" fillId="0" borderId="22" xfId="2" applyNumberFormat="1" applyFont="1" applyBorder="1" applyAlignment="1">
      <alignment horizontal="center" wrapText="1"/>
    </xf>
    <xf numFmtId="0" fontId="8" fillId="0" borderId="22" xfId="0" applyNumberFormat="1" applyFont="1" applyBorder="1" applyAlignment="1">
      <alignment horizontal="center" wrapText="1"/>
    </xf>
    <xf numFmtId="0" fontId="8" fillId="0" borderId="22" xfId="2" applyNumberFormat="1" applyFont="1" applyFill="1" applyBorder="1" applyAlignment="1">
      <alignment horizontal="center"/>
    </xf>
    <xf numFmtId="0" fontId="8" fillId="0" borderId="22" xfId="2" applyNumberFormat="1" applyFont="1" applyBorder="1" applyAlignment="1">
      <alignment horizontal="center"/>
    </xf>
    <xf numFmtId="0" fontId="8" fillId="0" borderId="22" xfId="2" applyNumberFormat="1" applyFont="1" applyBorder="1" applyAlignment="1">
      <alignment horizontal="center" vertical="center"/>
    </xf>
    <xf numFmtId="0" fontId="7" fillId="0" borderId="18" xfId="2" applyNumberFormat="1" applyFont="1" applyBorder="1" applyAlignment="1">
      <alignment horizontal="center"/>
    </xf>
    <xf numFmtId="0" fontId="7" fillId="0" borderId="19" xfId="2" applyFont="1" applyBorder="1"/>
    <xf numFmtId="0" fontId="10" fillId="0" borderId="22" xfId="2" applyFont="1" applyFill="1" applyBorder="1"/>
    <xf numFmtId="0" fontId="10" fillId="0" borderId="23" xfId="2" applyFont="1" applyFill="1" applyBorder="1"/>
    <xf numFmtId="0" fontId="46" fillId="0" borderId="22" xfId="2" applyNumberFormat="1" applyFont="1" applyBorder="1" applyAlignment="1"/>
    <xf numFmtId="0" fontId="46" fillId="0" borderId="23" xfId="2" applyNumberFormat="1" applyFont="1" applyBorder="1" applyAlignment="1"/>
    <xf numFmtId="0" fontId="46" fillId="0" borderId="20" xfId="2" applyNumberFormat="1" applyFont="1" applyBorder="1" applyAlignment="1"/>
    <xf numFmtId="0" fontId="46" fillId="0" borderId="21" xfId="2" applyNumberFormat="1" applyFont="1" applyBorder="1" applyAlignment="1"/>
    <xf numFmtId="3" fontId="7" fillId="0" borderId="19" xfId="2" applyNumberFormat="1" applyFont="1" applyBorder="1"/>
    <xf numFmtId="0" fontId="10" fillId="0" borderId="22" xfId="0" applyFont="1" applyBorder="1" applyAlignment="1">
      <alignment wrapText="1"/>
    </xf>
    <xf numFmtId="0" fontId="10" fillId="0" borderId="23" xfId="0" applyFont="1" applyBorder="1" applyAlignment="1">
      <alignment wrapText="1"/>
    </xf>
    <xf numFmtId="0" fontId="16" fillId="0" borderId="22" xfId="0" applyFont="1" applyBorder="1" applyAlignment="1">
      <alignment wrapText="1"/>
    </xf>
    <xf numFmtId="0" fontId="16" fillId="0" borderId="23" xfId="0" applyFont="1" applyBorder="1" applyAlignment="1">
      <alignment wrapText="1"/>
    </xf>
    <xf numFmtId="0" fontId="16" fillId="0" borderId="22" xfId="0" applyFont="1" applyBorder="1"/>
    <xf numFmtId="0" fontId="16" fillId="0" borderId="23" xfId="0" applyFont="1" applyBorder="1"/>
    <xf numFmtId="3" fontId="16" fillId="0" borderId="22" xfId="0" applyNumberFormat="1" applyFont="1" applyBorder="1"/>
    <xf numFmtId="3" fontId="16" fillId="0" borderId="18" xfId="0" applyNumberFormat="1" applyFont="1" applyBorder="1"/>
    <xf numFmtId="0" fontId="5" fillId="0" borderId="20" xfId="3" applyBorder="1"/>
    <xf numFmtId="0" fontId="5" fillId="0" borderId="21" xfId="3" applyBorder="1"/>
    <xf numFmtId="3" fontId="5" fillId="0" borderId="18" xfId="3" applyNumberFormat="1" applyBorder="1"/>
    <xf numFmtId="0" fontId="5" fillId="0" borderId="22" xfId="3" applyBorder="1"/>
    <xf numFmtId="0" fontId="5" fillId="0" borderId="23" xfId="3" applyBorder="1"/>
    <xf numFmtId="0" fontId="30" fillId="0" borderId="22" xfId="3" applyFont="1" applyBorder="1"/>
    <xf numFmtId="0" fontId="6" fillId="0" borderId="3" xfId="2" applyFont="1" applyBorder="1" applyAlignment="1">
      <alignment horizontal="right"/>
    </xf>
    <xf numFmtId="0" fontId="6" fillId="0" borderId="9" xfId="2" applyFont="1" applyBorder="1" applyAlignment="1"/>
    <xf numFmtId="3" fontId="6" fillId="0" borderId="12" xfId="0" applyNumberFormat="1" applyFont="1" applyFill="1" applyBorder="1" applyAlignment="1" applyProtection="1">
      <alignment horizontal="left" wrapText="1"/>
    </xf>
    <xf numFmtId="0" fontId="45" fillId="0" borderId="16" xfId="0" applyNumberFormat="1" applyFont="1" applyFill="1" applyBorder="1" applyAlignment="1">
      <alignment horizontal="center" vertical="center" wrapText="1"/>
    </xf>
    <xf numFmtId="0" fontId="45" fillId="0" borderId="17" xfId="0" applyNumberFormat="1" applyFont="1" applyFill="1" applyBorder="1" applyAlignment="1">
      <alignment horizontal="center" vertical="center" wrapText="1"/>
    </xf>
    <xf numFmtId="3" fontId="10" fillId="0" borderId="13" xfId="0" applyNumberFormat="1" applyFont="1" applyBorder="1" applyAlignment="1" applyProtection="1">
      <alignment horizontal="left" wrapText="1"/>
    </xf>
    <xf numFmtId="0" fontId="16" fillId="0" borderId="7" xfId="0" applyFont="1" applyBorder="1" applyAlignment="1">
      <alignment wrapText="1"/>
    </xf>
    <xf numFmtId="3" fontId="10" fillId="0" borderId="13" xfId="0" applyNumberFormat="1" applyFont="1" applyFill="1" applyBorder="1" applyAlignment="1" applyProtection="1">
      <alignment horizontal="left" wrapText="1"/>
    </xf>
    <xf numFmtId="0" fontId="16" fillId="0" borderId="7" xfId="0" applyFont="1" applyFill="1" applyBorder="1" applyAlignment="1">
      <alignment wrapText="1"/>
    </xf>
    <xf numFmtId="3" fontId="10" fillId="0" borderId="2" xfId="0" applyNumberFormat="1" applyFont="1" applyBorder="1" applyAlignment="1" applyProtection="1">
      <alignment horizontal="left" wrapText="1"/>
    </xf>
    <xf numFmtId="0" fontId="16" fillId="0" borderId="9" xfId="0" applyFont="1" applyBorder="1" applyAlignment="1">
      <alignment wrapText="1"/>
    </xf>
    <xf numFmtId="3" fontId="10" fillId="7" borderId="13" xfId="0" applyNumberFormat="1" applyFont="1" applyFill="1" applyBorder="1" applyAlignment="1" applyProtection="1">
      <alignment horizontal="left" wrapText="1"/>
    </xf>
    <xf numFmtId="0" fontId="16" fillId="7" borderId="7" xfId="0" applyFont="1" applyFill="1" applyBorder="1" applyAlignment="1">
      <alignment wrapText="1"/>
    </xf>
    <xf numFmtId="3" fontId="11" fillId="0" borderId="0" xfId="0" applyNumberFormat="1" applyFont="1" applyBorder="1" applyAlignment="1" applyProtection="1">
      <alignment horizontal="left" wrapText="1"/>
    </xf>
    <xf numFmtId="0" fontId="16" fillId="0" borderId="0" xfId="0" applyFont="1" applyBorder="1" applyAlignment="1"/>
    <xf numFmtId="3" fontId="10" fillId="0" borderId="8" xfId="0" applyNumberFormat="1" applyFont="1" applyFill="1" applyBorder="1" applyAlignment="1" applyProtection="1">
      <alignment wrapText="1"/>
    </xf>
    <xf numFmtId="0" fontId="10" fillId="0" borderId="8" xfId="0" applyFont="1" applyBorder="1" applyAlignment="1"/>
    <xf numFmtId="3" fontId="10" fillId="7" borderId="12" xfId="0" applyNumberFormat="1" applyFont="1" applyFill="1" applyBorder="1" applyAlignment="1" applyProtection="1">
      <alignment horizontal="left" wrapText="1"/>
    </xf>
    <xf numFmtId="0" fontId="45" fillId="0" borderId="20" xfId="0" applyNumberFormat="1" applyFont="1" applyFill="1" applyBorder="1" applyAlignment="1">
      <alignment horizontal="center" vertical="center" wrapText="1"/>
    </xf>
    <xf numFmtId="0" fontId="45" fillId="0" borderId="21" xfId="0" applyNumberFormat="1" applyFont="1" applyFill="1" applyBorder="1" applyAlignment="1">
      <alignment horizontal="center" vertical="center" wrapText="1"/>
    </xf>
    <xf numFmtId="3" fontId="40" fillId="0" borderId="4" xfId="3" applyNumberFormat="1" applyFont="1" applyBorder="1" applyAlignment="1" applyProtection="1">
      <alignment horizontal="left" vertical="center" wrapText="1"/>
    </xf>
    <xf numFmtId="0" fontId="35" fillId="0" borderId="13" xfId="5" applyFont="1" applyBorder="1" applyAlignment="1">
      <alignment horizontal="center"/>
    </xf>
    <xf numFmtId="0" fontId="35" fillId="0" borderId="8" xfId="5" applyFont="1" applyBorder="1" applyAlignment="1">
      <alignment horizontal="center"/>
    </xf>
    <xf numFmtId="0" fontId="35" fillId="0" borderId="7" xfId="5" applyFont="1" applyBorder="1" applyAlignment="1">
      <alignment horizontal="center"/>
    </xf>
    <xf numFmtId="3" fontId="10" fillId="0" borderId="13" xfId="5" applyNumberFormat="1" applyFont="1" applyFill="1" applyBorder="1" applyAlignment="1">
      <alignment horizontal="center"/>
    </xf>
    <xf numFmtId="3" fontId="10" fillId="0" borderId="8" xfId="5" applyNumberFormat="1" applyFont="1" applyFill="1" applyBorder="1" applyAlignment="1">
      <alignment horizontal="center"/>
    </xf>
    <xf numFmtId="3" fontId="10" fillId="0" borderId="7" xfId="5" applyNumberFormat="1" applyFont="1" applyFill="1" applyBorder="1" applyAlignment="1">
      <alignment horizontal="center"/>
    </xf>
    <xf numFmtId="3" fontId="10" fillId="0" borderId="4" xfId="5" applyNumberFormat="1" applyFont="1" applyFill="1" applyBorder="1" applyAlignment="1">
      <alignment horizontal="center"/>
    </xf>
    <xf numFmtId="3" fontId="10" fillId="0" borderId="13" xfId="5" applyNumberFormat="1" applyFont="1" applyFill="1" applyBorder="1" applyAlignment="1" applyProtection="1">
      <alignment horizontal="center" vertical="center"/>
      <protection locked="0"/>
    </xf>
    <xf numFmtId="3" fontId="10" fillId="0" borderId="7" xfId="5" applyNumberFormat="1" applyFont="1" applyFill="1" applyBorder="1" applyAlignment="1" applyProtection="1">
      <alignment horizontal="center" vertical="center"/>
      <protection locked="0"/>
    </xf>
  </cellXfs>
  <cellStyles count="6">
    <cellStyle name="Hyperlänk" xfId="1" builtinId="8"/>
    <cellStyle name="Normal" xfId="0" builtinId="0"/>
    <cellStyle name="Normal 2" xfId="3" xr:uid="{00000000-0005-0000-0000-000002000000}"/>
    <cellStyle name="Normal 2 2" xfId="4" xr:uid="{00000000-0005-0000-0000-000003000000}"/>
    <cellStyle name="Normal 2 3" xfId="5" xr:uid="{00000000-0005-0000-0000-000004000000}"/>
    <cellStyle name="Normal_TKMPROF" xfId="2" xr:uid="{00000000-0005-0000-0000-000005000000}"/>
  </cellStyles>
  <dxfs count="15">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FFF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1257300</xdr:colOff>
      <xdr:row>9</xdr:row>
      <xdr:rowOff>390525</xdr:rowOff>
    </xdr:from>
    <xdr:ext cx="184731" cy="264560"/>
    <xdr:sp macro="" textlink="">
      <xdr:nvSpPr>
        <xdr:cNvPr id="2" name="textruta 1">
          <a:extLst>
            <a:ext uri="{FF2B5EF4-FFF2-40B4-BE49-F238E27FC236}">
              <a16:creationId xmlns:a16="http://schemas.microsoft.com/office/drawing/2014/main" id="{00000000-0008-0000-0500-000002000000}"/>
            </a:ext>
          </a:extLst>
        </xdr:cNvPr>
        <xdr:cNvSpPr txBox="1"/>
      </xdr:nvSpPr>
      <xdr:spPr>
        <a:xfrm>
          <a:off x="8839200" y="424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SE"/>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IR199"/>
  <sheetViews>
    <sheetView tabSelected="1" zoomScaleNormal="100" zoomScaleSheetLayoutView="100" workbookViewId="0">
      <selection activeCell="B19" sqref="B19"/>
    </sheetView>
  </sheetViews>
  <sheetFormatPr defaultColWidth="9.140625" defaultRowHeight="12.75" x14ac:dyDescent="0.2"/>
  <cols>
    <col min="1" max="1" width="5.5703125" style="58" customWidth="1"/>
    <col min="2" max="2" width="70.5703125" style="58" customWidth="1"/>
    <col min="3" max="3" width="15.5703125" style="344" customWidth="1"/>
    <col min="4" max="4" width="9.140625" style="18"/>
    <col min="5" max="5" width="17.28515625" style="18" customWidth="1"/>
    <col min="6" max="6" width="24.7109375" style="360" customWidth="1"/>
    <col min="7" max="16384" width="9.140625" style="18"/>
  </cols>
  <sheetData>
    <row r="1" spans="1:252" s="1" customFormat="1" x14ac:dyDescent="0.2">
      <c r="A1" s="45" t="s">
        <v>63</v>
      </c>
      <c r="B1" s="30"/>
      <c r="C1" s="320" t="s">
        <v>262</v>
      </c>
      <c r="F1" s="357"/>
    </row>
    <row r="2" spans="1:252" s="1" customFormat="1" x14ac:dyDescent="0.2">
      <c r="A2" s="45" t="s">
        <v>62</v>
      </c>
      <c r="B2" s="44"/>
      <c r="C2" s="325"/>
      <c r="F2" s="357"/>
    </row>
    <row r="3" spans="1:252" s="1" customFormat="1" x14ac:dyDescent="0.2">
      <c r="A3" s="45"/>
      <c r="B3" s="44"/>
      <c r="C3" s="325"/>
      <c r="F3" s="357"/>
    </row>
    <row r="4" spans="1:252" s="1" customFormat="1" x14ac:dyDescent="0.2">
      <c r="A4" s="45"/>
      <c r="B4" s="44"/>
      <c r="C4" s="325"/>
      <c r="F4" s="357"/>
    </row>
    <row r="5" spans="1:252" s="1" customFormat="1" x14ac:dyDescent="0.2">
      <c r="A5" s="45"/>
      <c r="B5" s="44"/>
      <c r="C5" s="325"/>
      <c r="F5" s="357"/>
    </row>
    <row r="6" spans="1:252" s="1" customFormat="1" x14ac:dyDescent="0.2">
      <c r="A6" s="45"/>
      <c r="B6" s="44"/>
      <c r="C6" s="325"/>
      <c r="F6" s="357"/>
    </row>
    <row r="7" spans="1:252" s="1" customFormat="1" x14ac:dyDescent="0.2">
      <c r="A7" s="45"/>
      <c r="B7" s="44"/>
      <c r="C7" s="326"/>
      <c r="F7" s="357"/>
      <c r="IR7" s="15"/>
    </row>
    <row r="8" spans="1:252" s="1" customFormat="1" ht="12.75" customHeight="1" thickBot="1" x14ac:dyDescent="0.25">
      <c r="A8" s="45"/>
      <c r="B8" s="41" t="s">
        <v>33</v>
      </c>
      <c r="C8" s="343"/>
      <c r="F8" s="357"/>
    </row>
    <row r="9" spans="1:252" s="3" customFormat="1" ht="35.25" customHeight="1" thickBot="1" x14ac:dyDescent="0.25">
      <c r="A9" s="410" t="s">
        <v>126</v>
      </c>
      <c r="B9" s="411"/>
      <c r="C9" s="327" t="s">
        <v>0</v>
      </c>
      <c r="D9" s="18"/>
      <c r="E9" s="408" t="s">
        <v>255</v>
      </c>
      <c r="F9" s="409"/>
    </row>
    <row r="10" spans="1:252" s="3" customFormat="1" ht="20.100000000000001" customHeight="1" thickBot="1" x14ac:dyDescent="0.25">
      <c r="A10" s="45"/>
      <c r="B10" s="44" t="s">
        <v>54</v>
      </c>
      <c r="C10" s="328"/>
      <c r="E10" s="345" t="s">
        <v>11</v>
      </c>
      <c r="F10" s="346" t="s">
        <v>256</v>
      </c>
    </row>
    <row r="11" spans="1:252" s="3" customFormat="1" x14ac:dyDescent="0.2">
      <c r="A11" s="77"/>
      <c r="B11" s="78" t="s">
        <v>1</v>
      </c>
      <c r="C11" s="329"/>
      <c r="E11" s="347">
        <f>C46+C81+C109+C144</f>
        <v>0</v>
      </c>
      <c r="F11" s="348">
        <f>E11-C11</f>
        <v>0</v>
      </c>
    </row>
    <row r="12" spans="1:252" s="3" customFormat="1" x14ac:dyDescent="0.2">
      <c r="A12" s="79"/>
      <c r="B12" s="78" t="s">
        <v>27</v>
      </c>
      <c r="C12" s="329"/>
      <c r="E12" s="349">
        <f>C47+C82+C110+C145</f>
        <v>0</v>
      </c>
      <c r="F12" s="350">
        <f t="shared" ref="F12:F15" si="0">E12-C12</f>
        <v>0</v>
      </c>
    </row>
    <row r="13" spans="1:252" s="3" customFormat="1" x14ac:dyDescent="0.2">
      <c r="A13" s="80"/>
      <c r="B13" s="62" t="s">
        <v>25</v>
      </c>
      <c r="C13" s="329"/>
      <c r="E13" s="349">
        <f>C48+C83+C111+C146</f>
        <v>0</v>
      </c>
      <c r="F13" s="350">
        <f t="shared" si="0"/>
        <v>0</v>
      </c>
    </row>
    <row r="14" spans="1:252" s="3" customFormat="1" x14ac:dyDescent="0.2">
      <c r="A14" s="80"/>
      <c r="B14" s="78" t="s">
        <v>2</v>
      </c>
      <c r="C14" s="329"/>
      <c r="E14" s="349">
        <f>C49+C84+C112+C147</f>
        <v>0</v>
      </c>
      <c r="F14" s="350">
        <f t="shared" si="0"/>
        <v>0</v>
      </c>
    </row>
    <row r="15" spans="1:252" s="3" customFormat="1" ht="20.100000000000001" customHeight="1" thickBot="1" x14ac:dyDescent="0.25">
      <c r="A15" s="81"/>
      <c r="B15" s="125" t="s">
        <v>3</v>
      </c>
      <c r="C15" s="126">
        <f>SUM(C11:C14)</f>
        <v>0</v>
      </c>
      <c r="E15" s="351">
        <f>C50+C85+C113+C148</f>
        <v>0</v>
      </c>
      <c r="F15" s="352">
        <f t="shared" si="0"/>
        <v>0</v>
      </c>
    </row>
    <row r="16" spans="1:252" s="3" customFormat="1" ht="20.100000000000001" customHeight="1" thickBot="1" x14ac:dyDescent="0.25">
      <c r="A16" s="45"/>
      <c r="B16" s="44" t="s">
        <v>71</v>
      </c>
      <c r="C16" s="330"/>
      <c r="E16" s="353"/>
      <c r="F16" s="354"/>
    </row>
    <row r="17" spans="1:6" s="3" customFormat="1" x14ac:dyDescent="0.2">
      <c r="A17" s="77"/>
      <c r="B17" s="78" t="s">
        <v>36</v>
      </c>
      <c r="C17" s="329"/>
      <c r="E17" s="347">
        <f t="shared" ref="E17:E24" si="1">C52+C87+C115+C150</f>
        <v>0</v>
      </c>
      <c r="F17" s="348">
        <f t="shared" ref="F17:F24" si="2">E17-C17</f>
        <v>0</v>
      </c>
    </row>
    <row r="18" spans="1:6" s="3" customFormat="1" ht="14.25" customHeight="1" x14ac:dyDescent="0.2">
      <c r="A18" s="77"/>
      <c r="B18" s="78" t="s">
        <v>37</v>
      </c>
      <c r="C18" s="329"/>
      <c r="E18" s="349">
        <f t="shared" si="1"/>
        <v>0</v>
      </c>
      <c r="F18" s="350">
        <f t="shared" si="2"/>
        <v>0</v>
      </c>
    </row>
    <row r="19" spans="1:6" s="3" customFormat="1" ht="14.25" customHeight="1" x14ac:dyDescent="0.2">
      <c r="A19" s="77"/>
      <c r="B19" s="78" t="s">
        <v>66</v>
      </c>
      <c r="C19" s="329"/>
      <c r="E19" s="349">
        <f t="shared" si="1"/>
        <v>0</v>
      </c>
      <c r="F19" s="350">
        <f t="shared" si="2"/>
        <v>0</v>
      </c>
    </row>
    <row r="20" spans="1:6" s="3" customFormat="1" x14ac:dyDescent="0.2">
      <c r="A20" s="77"/>
      <c r="B20" s="78" t="s">
        <v>4</v>
      </c>
      <c r="C20" s="329"/>
      <c r="E20" s="349">
        <f t="shared" si="1"/>
        <v>0</v>
      </c>
      <c r="F20" s="350">
        <f t="shared" si="2"/>
        <v>0</v>
      </c>
    </row>
    <row r="21" spans="1:6" s="3" customFormat="1" x14ac:dyDescent="0.2">
      <c r="A21" s="77"/>
      <c r="B21" s="78" t="s">
        <v>5</v>
      </c>
      <c r="C21" s="329"/>
      <c r="E21" s="349">
        <f t="shared" si="1"/>
        <v>0</v>
      </c>
      <c r="F21" s="350">
        <f t="shared" si="2"/>
        <v>0</v>
      </c>
    </row>
    <row r="22" spans="1:6" s="3" customFormat="1" ht="20.100000000000001" customHeight="1" x14ac:dyDescent="0.2">
      <c r="A22" s="81"/>
      <c r="B22" s="125" t="s">
        <v>6</v>
      </c>
      <c r="C22" s="126">
        <f>SUM(C17:C21)</f>
        <v>0</v>
      </c>
      <c r="E22" s="349">
        <f t="shared" si="1"/>
        <v>0</v>
      </c>
      <c r="F22" s="350">
        <f t="shared" si="2"/>
        <v>0</v>
      </c>
    </row>
    <row r="23" spans="1:6" s="3" customFormat="1" ht="35.25" customHeight="1" x14ac:dyDescent="0.2">
      <c r="A23" s="82"/>
      <c r="B23" s="83" t="s">
        <v>7</v>
      </c>
      <c r="C23" s="329">
        <f>SUM(C15-C22)</f>
        <v>0</v>
      </c>
      <c r="E23" s="349">
        <f t="shared" si="1"/>
        <v>0</v>
      </c>
      <c r="F23" s="350">
        <f t="shared" si="2"/>
        <v>0</v>
      </c>
    </row>
    <row r="24" spans="1:6" s="3" customFormat="1" ht="20.100000000000001" customHeight="1" thickBot="1" x14ac:dyDescent="0.25">
      <c r="A24" s="84"/>
      <c r="B24" s="213" t="s">
        <v>170</v>
      </c>
      <c r="C24" s="331"/>
      <c r="E24" s="351">
        <f t="shared" si="1"/>
        <v>0</v>
      </c>
      <c r="F24" s="352">
        <f t="shared" si="2"/>
        <v>0</v>
      </c>
    </row>
    <row r="25" spans="1:6" s="3" customFormat="1" ht="20.100000000000001" customHeight="1" thickBot="1" x14ac:dyDescent="0.25">
      <c r="A25" s="85"/>
      <c r="B25" s="64" t="s">
        <v>55</v>
      </c>
      <c r="C25" s="332"/>
      <c r="E25" s="355"/>
      <c r="F25" s="356"/>
    </row>
    <row r="26" spans="1:6" s="3" customFormat="1" ht="12.75" customHeight="1" x14ac:dyDescent="0.2">
      <c r="A26" s="86"/>
      <c r="B26" s="55" t="s">
        <v>52</v>
      </c>
      <c r="C26" s="333"/>
      <c r="E26" s="347">
        <f>C61+C96+C124+C159</f>
        <v>0</v>
      </c>
      <c r="F26" s="348">
        <f>E26-C26</f>
        <v>0</v>
      </c>
    </row>
    <row r="27" spans="1:6" s="3" customFormat="1" ht="12.75" customHeight="1" x14ac:dyDescent="0.2">
      <c r="A27" s="86"/>
      <c r="B27" s="45" t="s">
        <v>70</v>
      </c>
      <c r="C27" s="331"/>
      <c r="E27" s="349">
        <f>C62+C97+C125+C160</f>
        <v>0</v>
      </c>
      <c r="F27" s="350">
        <f>E27-C27</f>
        <v>0</v>
      </c>
    </row>
    <row r="28" spans="1:6" s="3" customFormat="1" ht="20.100000000000001" customHeight="1" thickBot="1" x14ac:dyDescent="0.25">
      <c r="A28" s="87"/>
      <c r="B28" s="88" t="s">
        <v>8</v>
      </c>
      <c r="C28" s="334">
        <f>SUM(C26-C27)</f>
        <v>0</v>
      </c>
      <c r="E28" s="351">
        <f>C63+C98+C126+C161</f>
        <v>0</v>
      </c>
      <c r="F28" s="352">
        <f>E28-C28</f>
        <v>0</v>
      </c>
    </row>
    <row r="29" spans="1:6" s="3" customFormat="1" ht="20.100000000000001" customHeight="1" thickBot="1" x14ac:dyDescent="0.25">
      <c r="A29" s="86"/>
      <c r="B29" s="212" t="s">
        <v>246</v>
      </c>
      <c r="C29" s="335"/>
      <c r="E29" s="355"/>
      <c r="F29" s="356"/>
    </row>
    <row r="30" spans="1:6" s="3" customFormat="1" x14ac:dyDescent="0.2">
      <c r="A30" s="77"/>
      <c r="B30" s="28" t="s">
        <v>38</v>
      </c>
      <c r="C30" s="331"/>
      <c r="E30" s="347">
        <f t="shared" ref="E30:E35" si="3">C65+C100+C128+C163</f>
        <v>0</v>
      </c>
      <c r="F30" s="348">
        <f t="shared" ref="F30:F35" si="4">E30-C30</f>
        <v>0</v>
      </c>
    </row>
    <row r="31" spans="1:6" s="3" customFormat="1" x14ac:dyDescent="0.2">
      <c r="A31" s="77"/>
      <c r="B31" s="28" t="s">
        <v>39</v>
      </c>
      <c r="C31" s="331"/>
      <c r="E31" s="349">
        <f t="shared" si="3"/>
        <v>0</v>
      </c>
      <c r="F31" s="350">
        <f t="shared" si="4"/>
        <v>0</v>
      </c>
    </row>
    <row r="32" spans="1:6" s="3" customFormat="1" x14ac:dyDescent="0.2">
      <c r="A32" s="77"/>
      <c r="B32" s="28" t="s">
        <v>40</v>
      </c>
      <c r="C32" s="331"/>
      <c r="E32" s="349">
        <f t="shared" si="3"/>
        <v>0</v>
      </c>
      <c r="F32" s="350">
        <f t="shared" si="4"/>
        <v>0</v>
      </c>
    </row>
    <row r="33" spans="1:6" s="3" customFormat="1" x14ac:dyDescent="0.2">
      <c r="A33" s="77"/>
      <c r="B33" s="28" t="s">
        <v>72</v>
      </c>
      <c r="C33" s="331"/>
      <c r="E33" s="349">
        <f t="shared" si="3"/>
        <v>0</v>
      </c>
      <c r="F33" s="350">
        <f t="shared" si="4"/>
        <v>0</v>
      </c>
    </row>
    <row r="34" spans="1:6" s="3" customFormat="1" ht="20.100000000000001" customHeight="1" x14ac:dyDescent="0.2">
      <c r="A34" s="77"/>
      <c r="B34" s="28" t="s">
        <v>8</v>
      </c>
      <c r="C34" s="329">
        <f>SUM(C30+C31+C32)-C33</f>
        <v>0</v>
      </c>
      <c r="E34" s="349">
        <f t="shared" si="3"/>
        <v>0</v>
      </c>
      <c r="F34" s="350">
        <f t="shared" si="4"/>
        <v>0</v>
      </c>
    </row>
    <row r="35" spans="1:6" s="3" customFormat="1" ht="35.25" customHeight="1" thickBot="1" x14ac:dyDescent="0.25">
      <c r="A35" s="82"/>
      <c r="B35" s="61" t="s">
        <v>9</v>
      </c>
      <c r="C35" s="336">
        <f>C23+C24+C28+C34</f>
        <v>0</v>
      </c>
      <c r="E35" s="351">
        <f t="shared" si="3"/>
        <v>0</v>
      </c>
      <c r="F35" s="352">
        <f t="shared" si="4"/>
        <v>0</v>
      </c>
    </row>
    <row r="36" spans="1:6" s="11" customFormat="1" ht="35.25" customHeight="1" x14ac:dyDescent="0.2">
      <c r="A36" s="16"/>
      <c r="B36" s="89"/>
      <c r="C36" s="337" t="s">
        <v>0</v>
      </c>
      <c r="F36" s="358"/>
    </row>
    <row r="37" spans="1:6" s="3" customFormat="1" ht="30" customHeight="1" x14ac:dyDescent="0.2">
      <c r="A37" s="90" t="s">
        <v>242</v>
      </c>
      <c r="B37" s="91"/>
      <c r="C37" s="338"/>
      <c r="F37" s="359"/>
    </row>
    <row r="38" spans="1:6" s="3" customFormat="1" ht="20.100000000000001" customHeight="1" x14ac:dyDescent="0.2">
      <c r="A38" s="86" t="s">
        <v>240</v>
      </c>
      <c r="B38" s="92"/>
      <c r="C38" s="339"/>
      <c r="F38" s="359"/>
    </row>
    <row r="39" spans="1:6" s="3" customFormat="1" ht="14.25" customHeight="1" x14ac:dyDescent="0.2">
      <c r="A39" s="93"/>
      <c r="B39" s="10" t="s">
        <v>36</v>
      </c>
      <c r="C39" s="340"/>
      <c r="F39" s="359"/>
    </row>
    <row r="40" spans="1:6" s="3" customFormat="1" ht="14.25" customHeight="1" x14ac:dyDescent="0.2">
      <c r="A40" s="94"/>
      <c r="B40" s="93" t="s">
        <v>34</v>
      </c>
      <c r="C40" s="340"/>
      <c r="F40" s="359"/>
    </row>
    <row r="41" spans="1:6" s="3" customFormat="1" ht="14.25" customHeight="1" x14ac:dyDescent="0.2">
      <c r="A41" s="94"/>
      <c r="B41" s="93" t="s">
        <v>73</v>
      </c>
      <c r="C41" s="340"/>
      <c r="F41" s="359"/>
    </row>
    <row r="42" spans="1:6" s="3" customFormat="1" ht="20.100000000000001" customHeight="1" x14ac:dyDescent="0.2">
      <c r="A42" s="95"/>
      <c r="B42" s="318" t="s">
        <v>241</v>
      </c>
      <c r="C42" s="405">
        <f>SUM(C37-C39-C40-C41)</f>
        <v>0</v>
      </c>
      <c r="F42" s="359"/>
    </row>
    <row r="43" spans="1:6" s="3" customFormat="1" ht="35.25" customHeight="1" x14ac:dyDescent="0.2">
      <c r="A43" s="96"/>
      <c r="B43" s="17"/>
      <c r="C43" s="341"/>
      <c r="F43" s="359"/>
    </row>
    <row r="44" spans="1:6" s="3" customFormat="1" ht="35.25" customHeight="1" x14ac:dyDescent="0.2">
      <c r="A44" s="414" t="s">
        <v>106</v>
      </c>
      <c r="B44" s="415"/>
      <c r="C44" s="327" t="s">
        <v>0</v>
      </c>
      <c r="D44" s="18"/>
      <c r="F44" s="359"/>
    </row>
    <row r="45" spans="1:6" s="3" customFormat="1" ht="20.100000000000001" customHeight="1" x14ac:dyDescent="0.2">
      <c r="A45" s="45"/>
      <c r="B45" s="44" t="s">
        <v>54</v>
      </c>
      <c r="C45" s="328"/>
      <c r="F45" s="359"/>
    </row>
    <row r="46" spans="1:6" s="3" customFormat="1" x14ac:dyDescent="0.2">
      <c r="A46" s="77"/>
      <c r="B46" s="78" t="s">
        <v>1</v>
      </c>
      <c r="C46" s="329"/>
      <c r="F46" s="359"/>
    </row>
    <row r="47" spans="1:6" s="3" customFormat="1" x14ac:dyDescent="0.2">
      <c r="A47" s="79"/>
      <c r="B47" s="78" t="s">
        <v>27</v>
      </c>
      <c r="C47" s="329"/>
      <c r="F47" s="359"/>
    </row>
    <row r="48" spans="1:6" s="3" customFormat="1" x14ac:dyDescent="0.2">
      <c r="A48" s="80"/>
      <c r="B48" s="62" t="s">
        <v>25</v>
      </c>
      <c r="C48" s="329"/>
      <c r="F48" s="359"/>
    </row>
    <row r="49" spans="1:6" s="3" customFormat="1" x14ac:dyDescent="0.2">
      <c r="A49" s="80"/>
      <c r="B49" s="78" t="s">
        <v>2</v>
      </c>
      <c r="C49" s="329"/>
      <c r="F49" s="359"/>
    </row>
    <row r="50" spans="1:6" s="3" customFormat="1" ht="20.100000000000001" customHeight="1" x14ac:dyDescent="0.2">
      <c r="A50" s="81"/>
      <c r="B50" s="125" t="s">
        <v>3</v>
      </c>
      <c r="C50" s="126">
        <f>SUM(C46:C49)</f>
        <v>0</v>
      </c>
      <c r="F50" s="359"/>
    </row>
    <row r="51" spans="1:6" s="3" customFormat="1" ht="20.100000000000001" customHeight="1" x14ac:dyDescent="0.2">
      <c r="A51" s="45"/>
      <c r="B51" s="44" t="s">
        <v>71</v>
      </c>
      <c r="C51" s="330"/>
      <c r="F51" s="359"/>
    </row>
    <row r="52" spans="1:6" s="3" customFormat="1" x14ac:dyDescent="0.2">
      <c r="A52" s="77"/>
      <c r="B52" s="78" t="s">
        <v>36</v>
      </c>
      <c r="C52" s="329"/>
      <c r="F52" s="359"/>
    </row>
    <row r="53" spans="1:6" s="3" customFormat="1" ht="14.25" customHeight="1" x14ac:dyDescent="0.2">
      <c r="A53" s="77"/>
      <c r="B53" s="78" t="s">
        <v>37</v>
      </c>
      <c r="C53" s="329"/>
      <c r="F53" s="359"/>
    </row>
    <row r="54" spans="1:6" s="3" customFormat="1" ht="14.25" customHeight="1" x14ac:dyDescent="0.2">
      <c r="A54" s="77"/>
      <c r="B54" s="78" t="s">
        <v>67</v>
      </c>
      <c r="C54" s="329"/>
      <c r="F54" s="359"/>
    </row>
    <row r="55" spans="1:6" s="3" customFormat="1" x14ac:dyDescent="0.2">
      <c r="A55" s="77"/>
      <c r="B55" s="78" t="s">
        <v>4</v>
      </c>
      <c r="C55" s="329"/>
      <c r="F55" s="359"/>
    </row>
    <row r="56" spans="1:6" s="3" customFormat="1" x14ac:dyDescent="0.2">
      <c r="A56" s="77"/>
      <c r="B56" s="78" t="s">
        <v>5</v>
      </c>
      <c r="C56" s="329"/>
      <c r="F56" s="359"/>
    </row>
    <row r="57" spans="1:6" s="3" customFormat="1" ht="20.100000000000001" customHeight="1" x14ac:dyDescent="0.2">
      <c r="A57" s="81"/>
      <c r="B57" s="125" t="s">
        <v>6</v>
      </c>
      <c r="C57" s="126">
        <f>SUM(C52:C56)</f>
        <v>0</v>
      </c>
      <c r="F57" s="359"/>
    </row>
    <row r="58" spans="1:6" s="3" customFormat="1" ht="20.100000000000001" customHeight="1" x14ac:dyDescent="0.2">
      <c r="A58" s="82"/>
      <c r="B58" s="83" t="s">
        <v>7</v>
      </c>
      <c r="C58" s="329">
        <f>SUM(C50-C57)</f>
        <v>0</v>
      </c>
      <c r="F58" s="359"/>
    </row>
    <row r="59" spans="1:6" s="3" customFormat="1" ht="20.100000000000001" customHeight="1" x14ac:dyDescent="0.2">
      <c r="A59" s="84"/>
      <c r="B59" s="213" t="s">
        <v>170</v>
      </c>
      <c r="C59" s="331"/>
      <c r="F59" s="359"/>
    </row>
    <row r="60" spans="1:6" s="3" customFormat="1" ht="19.5" customHeight="1" x14ac:dyDescent="0.2">
      <c r="A60" s="85"/>
      <c r="B60" s="64" t="s">
        <v>55</v>
      </c>
      <c r="C60" s="332"/>
      <c r="F60" s="359"/>
    </row>
    <row r="61" spans="1:6" s="3" customFormat="1" x14ac:dyDescent="0.2">
      <c r="A61" s="86"/>
      <c r="B61" s="55" t="s">
        <v>52</v>
      </c>
      <c r="C61" s="333"/>
      <c r="F61" s="359"/>
    </row>
    <row r="62" spans="1:6" s="3" customFormat="1" x14ac:dyDescent="0.2">
      <c r="A62" s="86"/>
      <c r="B62" s="45" t="s">
        <v>70</v>
      </c>
      <c r="C62" s="331"/>
      <c r="F62" s="359"/>
    </row>
    <row r="63" spans="1:6" s="3" customFormat="1" ht="20.100000000000001" customHeight="1" x14ac:dyDescent="0.2">
      <c r="A63" s="87"/>
      <c r="B63" s="88" t="s">
        <v>8</v>
      </c>
      <c r="C63" s="334">
        <f>SUM(C61-C62)</f>
        <v>0</v>
      </c>
      <c r="F63" s="359"/>
    </row>
    <row r="64" spans="1:6" s="3" customFormat="1" ht="20.100000000000001" customHeight="1" x14ac:dyDescent="0.2">
      <c r="A64" s="86"/>
      <c r="B64" s="212" t="s">
        <v>246</v>
      </c>
      <c r="C64" s="335"/>
      <c r="F64" s="359"/>
    </row>
    <row r="65" spans="1:6" s="3" customFormat="1" x14ac:dyDescent="0.2">
      <c r="A65" s="77"/>
      <c r="B65" s="28" t="s">
        <v>38</v>
      </c>
      <c r="C65" s="331"/>
      <c r="F65" s="359"/>
    </row>
    <row r="66" spans="1:6" s="3" customFormat="1" x14ac:dyDescent="0.2">
      <c r="A66" s="77"/>
      <c r="B66" s="28" t="s">
        <v>39</v>
      </c>
      <c r="C66" s="331"/>
      <c r="F66" s="359"/>
    </row>
    <row r="67" spans="1:6" s="3" customFormat="1" x14ac:dyDescent="0.2">
      <c r="A67" s="77"/>
      <c r="B67" s="28" t="s">
        <v>40</v>
      </c>
      <c r="C67" s="331"/>
      <c r="F67" s="359"/>
    </row>
    <row r="68" spans="1:6" s="3" customFormat="1" x14ac:dyDescent="0.2">
      <c r="A68" s="77"/>
      <c r="B68" s="28" t="s">
        <v>72</v>
      </c>
      <c r="C68" s="331"/>
      <c r="F68" s="359"/>
    </row>
    <row r="69" spans="1:6" s="3" customFormat="1" ht="20.100000000000001" customHeight="1" x14ac:dyDescent="0.2">
      <c r="A69" s="77"/>
      <c r="B69" s="28" t="s">
        <v>8</v>
      </c>
      <c r="C69" s="329">
        <f>SUM(C65+C66+C67)-C68</f>
        <v>0</v>
      </c>
      <c r="F69" s="359"/>
    </row>
    <row r="70" spans="1:6" s="3" customFormat="1" ht="35.25" customHeight="1" x14ac:dyDescent="0.2">
      <c r="A70" s="82"/>
      <c r="B70" s="61" t="s">
        <v>9</v>
      </c>
      <c r="C70" s="336">
        <f>C58+C59+C63+C69</f>
        <v>0</v>
      </c>
      <c r="F70" s="359"/>
    </row>
    <row r="71" spans="1:6" s="11" customFormat="1" ht="35.25" customHeight="1" x14ac:dyDescent="0.2">
      <c r="A71" s="16"/>
      <c r="B71" s="89"/>
      <c r="C71" s="337" t="s">
        <v>0</v>
      </c>
      <c r="F71" s="358"/>
    </row>
    <row r="72" spans="1:6" s="3" customFormat="1" ht="30" customHeight="1" x14ac:dyDescent="0.2">
      <c r="A72" s="90" t="s">
        <v>242</v>
      </c>
      <c r="B72" s="91"/>
      <c r="C72" s="338"/>
      <c r="F72" s="359"/>
    </row>
    <row r="73" spans="1:6" s="3" customFormat="1" ht="20.100000000000001" customHeight="1" x14ac:dyDescent="0.2">
      <c r="A73" s="86" t="s">
        <v>240</v>
      </c>
      <c r="B73" s="92"/>
      <c r="C73" s="339"/>
      <c r="F73" s="359"/>
    </row>
    <row r="74" spans="1:6" s="3" customFormat="1" ht="14.25" customHeight="1" x14ac:dyDescent="0.2">
      <c r="A74" s="93"/>
      <c r="B74" s="10" t="s">
        <v>36</v>
      </c>
      <c r="C74" s="340"/>
      <c r="F74" s="359"/>
    </row>
    <row r="75" spans="1:6" s="3" customFormat="1" ht="14.25" customHeight="1" x14ac:dyDescent="0.2">
      <c r="A75" s="94"/>
      <c r="B75" s="93" t="s">
        <v>34</v>
      </c>
      <c r="C75" s="340"/>
      <c r="F75" s="359"/>
    </row>
    <row r="76" spans="1:6" s="3" customFormat="1" ht="14.25" customHeight="1" x14ac:dyDescent="0.2">
      <c r="A76" s="94"/>
      <c r="B76" s="93" t="s">
        <v>74</v>
      </c>
      <c r="C76" s="340"/>
      <c r="F76" s="359"/>
    </row>
    <row r="77" spans="1:6" s="3" customFormat="1" ht="20.100000000000001" customHeight="1" x14ac:dyDescent="0.2">
      <c r="A77" s="97"/>
      <c r="B77" s="406" t="s">
        <v>241</v>
      </c>
      <c r="C77" s="405">
        <f>SUM(C72-C74-C75-C76)</f>
        <v>0</v>
      </c>
      <c r="F77" s="359"/>
    </row>
    <row r="78" spans="1:6" s="3" customFormat="1" ht="35.25" customHeight="1" x14ac:dyDescent="0.2">
      <c r="A78" s="95"/>
      <c r="B78" s="15"/>
      <c r="C78" s="342"/>
      <c r="F78" s="359"/>
    </row>
    <row r="79" spans="1:6" s="3" customFormat="1" ht="35.25" customHeight="1" x14ac:dyDescent="0.2">
      <c r="A79" s="410" t="s">
        <v>123</v>
      </c>
      <c r="B79" s="411"/>
      <c r="C79" s="343" t="s">
        <v>0</v>
      </c>
      <c r="D79" s="18"/>
      <c r="F79" s="359"/>
    </row>
    <row r="80" spans="1:6" s="3" customFormat="1" ht="20.100000000000001" customHeight="1" x14ac:dyDescent="0.2">
      <c r="A80" s="45"/>
      <c r="B80" s="44" t="s">
        <v>54</v>
      </c>
      <c r="C80" s="328"/>
      <c r="F80" s="359"/>
    </row>
    <row r="81" spans="1:6" s="3" customFormat="1" x14ac:dyDescent="0.2">
      <c r="A81" s="77"/>
      <c r="B81" s="78" t="s">
        <v>1</v>
      </c>
      <c r="C81" s="329"/>
      <c r="F81" s="359"/>
    </row>
    <row r="82" spans="1:6" s="3" customFormat="1" x14ac:dyDescent="0.2">
      <c r="A82" s="79"/>
      <c r="B82" s="78" t="s">
        <v>27</v>
      </c>
      <c r="C82" s="329"/>
      <c r="F82" s="359"/>
    </row>
    <row r="83" spans="1:6" s="3" customFormat="1" x14ac:dyDescent="0.2">
      <c r="A83" s="80"/>
      <c r="B83" s="62" t="s">
        <v>25</v>
      </c>
      <c r="C83" s="329"/>
      <c r="F83" s="359"/>
    </row>
    <row r="84" spans="1:6" s="3" customFormat="1" x14ac:dyDescent="0.2">
      <c r="A84" s="80"/>
      <c r="B84" s="78" t="s">
        <v>2</v>
      </c>
      <c r="C84" s="329"/>
      <c r="F84" s="359"/>
    </row>
    <row r="85" spans="1:6" s="3" customFormat="1" ht="20.100000000000001" customHeight="1" x14ac:dyDescent="0.2">
      <c r="A85" s="81"/>
      <c r="B85" s="125" t="s">
        <v>3</v>
      </c>
      <c r="C85" s="126">
        <f>SUM(C81:C84)</f>
        <v>0</v>
      </c>
      <c r="F85" s="359"/>
    </row>
    <row r="86" spans="1:6" s="3" customFormat="1" ht="20.100000000000001" customHeight="1" x14ac:dyDescent="0.2">
      <c r="A86" s="45"/>
      <c r="B86" s="44" t="s">
        <v>71</v>
      </c>
      <c r="C86" s="330"/>
      <c r="F86" s="359"/>
    </row>
    <row r="87" spans="1:6" s="3" customFormat="1" x14ac:dyDescent="0.2">
      <c r="A87" s="77"/>
      <c r="B87" s="78" t="s">
        <v>36</v>
      </c>
      <c r="C87" s="329"/>
      <c r="F87" s="359"/>
    </row>
    <row r="88" spans="1:6" s="3" customFormat="1" ht="14.25" customHeight="1" x14ac:dyDescent="0.2">
      <c r="A88" s="77"/>
      <c r="B88" s="78" t="s">
        <v>37</v>
      </c>
      <c r="C88" s="329"/>
      <c r="F88" s="359"/>
    </row>
    <row r="89" spans="1:6" s="3" customFormat="1" ht="14.25" customHeight="1" x14ac:dyDescent="0.2">
      <c r="A89" s="77"/>
      <c r="B89" s="78" t="s">
        <v>68</v>
      </c>
      <c r="C89" s="329"/>
      <c r="F89" s="359"/>
    </row>
    <row r="90" spans="1:6" s="3" customFormat="1" x14ac:dyDescent="0.2">
      <c r="A90" s="77"/>
      <c r="B90" s="78" t="s">
        <v>4</v>
      </c>
      <c r="C90" s="329"/>
      <c r="F90" s="359"/>
    </row>
    <row r="91" spans="1:6" s="3" customFormat="1" x14ac:dyDescent="0.2">
      <c r="A91" s="77"/>
      <c r="B91" s="78" t="s">
        <v>5</v>
      </c>
      <c r="C91" s="329"/>
      <c r="F91" s="359"/>
    </row>
    <row r="92" spans="1:6" s="3" customFormat="1" ht="20.100000000000001" customHeight="1" x14ac:dyDescent="0.2">
      <c r="A92" s="81"/>
      <c r="B92" s="125" t="s">
        <v>6</v>
      </c>
      <c r="C92" s="126">
        <f>SUM(C87:C91)</f>
        <v>0</v>
      </c>
      <c r="F92" s="359"/>
    </row>
    <row r="93" spans="1:6" s="3" customFormat="1" ht="20.100000000000001" customHeight="1" x14ac:dyDescent="0.2">
      <c r="A93" s="82"/>
      <c r="B93" s="83" t="s">
        <v>7</v>
      </c>
      <c r="C93" s="329">
        <f>SUM(C85-C92)</f>
        <v>0</v>
      </c>
      <c r="F93" s="359"/>
    </row>
    <row r="94" spans="1:6" s="3" customFormat="1" ht="20.100000000000001" customHeight="1" x14ac:dyDescent="0.2">
      <c r="A94" s="84"/>
      <c r="B94" s="213" t="s">
        <v>170</v>
      </c>
      <c r="C94" s="331"/>
      <c r="F94" s="359"/>
    </row>
    <row r="95" spans="1:6" s="3" customFormat="1" ht="20.100000000000001" customHeight="1" x14ac:dyDescent="0.2">
      <c r="A95" s="85"/>
      <c r="B95" s="64" t="s">
        <v>55</v>
      </c>
      <c r="C95" s="332"/>
      <c r="F95" s="359"/>
    </row>
    <row r="96" spans="1:6" s="3" customFormat="1" x14ac:dyDescent="0.2">
      <c r="A96" s="86"/>
      <c r="B96" s="55" t="s">
        <v>52</v>
      </c>
      <c r="C96" s="333"/>
      <c r="F96" s="359"/>
    </row>
    <row r="97" spans="1:6" s="3" customFormat="1" ht="12.75" customHeight="1" x14ac:dyDescent="0.2">
      <c r="A97" s="86"/>
      <c r="B97" s="45" t="s">
        <v>70</v>
      </c>
      <c r="C97" s="331"/>
      <c r="F97" s="359"/>
    </row>
    <row r="98" spans="1:6" s="3" customFormat="1" ht="20.100000000000001" customHeight="1" x14ac:dyDescent="0.2">
      <c r="A98" s="87"/>
      <c r="B98" s="88" t="s">
        <v>8</v>
      </c>
      <c r="C98" s="334">
        <f>SUM(C96-C97)</f>
        <v>0</v>
      </c>
      <c r="F98" s="359"/>
    </row>
    <row r="99" spans="1:6" s="3" customFormat="1" ht="20.100000000000001" customHeight="1" x14ac:dyDescent="0.2">
      <c r="A99" s="86"/>
      <c r="B99" s="212" t="s">
        <v>246</v>
      </c>
      <c r="C99" s="335"/>
      <c r="F99" s="359"/>
    </row>
    <row r="100" spans="1:6" s="3" customFormat="1" x14ac:dyDescent="0.2">
      <c r="A100" s="77"/>
      <c r="B100" s="28" t="s">
        <v>38</v>
      </c>
      <c r="C100" s="331"/>
      <c r="F100" s="359"/>
    </row>
    <row r="101" spans="1:6" s="3" customFormat="1" x14ac:dyDescent="0.2">
      <c r="A101" s="77"/>
      <c r="B101" s="28" t="s">
        <v>39</v>
      </c>
      <c r="C101" s="331"/>
      <c r="F101" s="359"/>
    </row>
    <row r="102" spans="1:6" s="3" customFormat="1" x14ac:dyDescent="0.2">
      <c r="A102" s="77"/>
      <c r="B102" s="28" t="s">
        <v>40</v>
      </c>
      <c r="C102" s="331"/>
      <c r="F102" s="359"/>
    </row>
    <row r="103" spans="1:6" s="3" customFormat="1" x14ac:dyDescent="0.2">
      <c r="A103" s="77"/>
      <c r="B103" s="28" t="s">
        <v>72</v>
      </c>
      <c r="C103" s="331"/>
      <c r="F103" s="359"/>
    </row>
    <row r="104" spans="1:6" s="3" customFormat="1" ht="20.100000000000001" customHeight="1" x14ac:dyDescent="0.2">
      <c r="A104" s="77"/>
      <c r="B104" s="28" t="s">
        <v>8</v>
      </c>
      <c r="C104" s="329">
        <f>SUM(C100+C101+C102)-C103</f>
        <v>0</v>
      </c>
      <c r="F104" s="359"/>
    </row>
    <row r="105" spans="1:6" s="3" customFormat="1" ht="35.25" customHeight="1" x14ac:dyDescent="0.2">
      <c r="A105" s="82"/>
      <c r="B105" s="61" t="s">
        <v>9</v>
      </c>
      <c r="C105" s="329">
        <f>C93+C94+C98+C104</f>
        <v>0</v>
      </c>
      <c r="F105" s="359"/>
    </row>
    <row r="106" spans="1:6" s="3" customFormat="1" ht="35.25" customHeight="1" x14ac:dyDescent="0.2">
      <c r="A106" s="95"/>
      <c r="B106" s="15"/>
      <c r="C106" s="342"/>
      <c r="F106" s="359"/>
    </row>
    <row r="107" spans="1:6" s="3" customFormat="1" ht="35.25" customHeight="1" x14ac:dyDescent="0.2">
      <c r="A107" s="416" t="s">
        <v>204</v>
      </c>
      <c r="B107" s="417"/>
      <c r="C107" s="343" t="s">
        <v>0</v>
      </c>
      <c r="D107" s="18"/>
      <c r="F107" s="359"/>
    </row>
    <row r="108" spans="1:6" s="3" customFormat="1" ht="20.100000000000001" customHeight="1" x14ac:dyDescent="0.2">
      <c r="A108" s="45"/>
      <c r="B108" s="44" t="s">
        <v>54</v>
      </c>
      <c r="C108" s="328"/>
      <c r="F108" s="359"/>
    </row>
    <row r="109" spans="1:6" s="3" customFormat="1" x14ac:dyDescent="0.2">
      <c r="A109" s="77"/>
      <c r="B109" s="78" t="s">
        <v>1</v>
      </c>
      <c r="C109" s="329"/>
      <c r="F109" s="359"/>
    </row>
    <row r="110" spans="1:6" s="3" customFormat="1" x14ac:dyDescent="0.2">
      <c r="A110" s="79"/>
      <c r="B110" s="78" t="s">
        <v>27</v>
      </c>
      <c r="C110" s="329"/>
      <c r="F110" s="359"/>
    </row>
    <row r="111" spans="1:6" s="3" customFormat="1" x14ac:dyDescent="0.2">
      <c r="A111" s="80"/>
      <c r="B111" s="62" t="s">
        <v>25</v>
      </c>
      <c r="C111" s="329"/>
      <c r="F111" s="359"/>
    </row>
    <row r="112" spans="1:6" s="3" customFormat="1" x14ac:dyDescent="0.2">
      <c r="A112" s="80"/>
      <c r="B112" s="78" t="s">
        <v>2</v>
      </c>
      <c r="C112" s="329"/>
      <c r="F112" s="359"/>
    </row>
    <row r="113" spans="1:6" s="3" customFormat="1" ht="20.100000000000001" customHeight="1" x14ac:dyDescent="0.2">
      <c r="A113" s="81"/>
      <c r="B113" s="125" t="s">
        <v>3</v>
      </c>
      <c r="C113" s="126">
        <f>SUM(C109:C112)</f>
        <v>0</v>
      </c>
      <c r="F113" s="359"/>
    </row>
    <row r="114" spans="1:6" s="3" customFormat="1" ht="20.100000000000001" customHeight="1" x14ac:dyDescent="0.2">
      <c r="A114" s="45"/>
      <c r="B114" s="44" t="s">
        <v>71</v>
      </c>
      <c r="C114" s="330"/>
      <c r="F114" s="359"/>
    </row>
    <row r="115" spans="1:6" s="3" customFormat="1" x14ac:dyDescent="0.2">
      <c r="A115" s="77"/>
      <c r="B115" s="78" t="s">
        <v>36</v>
      </c>
      <c r="C115" s="329"/>
      <c r="F115" s="359"/>
    </row>
    <row r="116" spans="1:6" s="3" customFormat="1" ht="14.25" customHeight="1" x14ac:dyDescent="0.2">
      <c r="A116" s="77"/>
      <c r="B116" s="78" t="s">
        <v>37</v>
      </c>
      <c r="C116" s="329"/>
      <c r="F116" s="359"/>
    </row>
    <row r="117" spans="1:6" s="3" customFormat="1" ht="14.25" customHeight="1" x14ac:dyDescent="0.2">
      <c r="A117" s="77"/>
      <c r="B117" s="78" t="s">
        <v>67</v>
      </c>
      <c r="C117" s="329"/>
      <c r="F117" s="359"/>
    </row>
    <row r="118" spans="1:6" s="3" customFormat="1" x14ac:dyDescent="0.2">
      <c r="A118" s="77"/>
      <c r="B118" s="78" t="s">
        <v>4</v>
      </c>
      <c r="C118" s="329"/>
      <c r="F118" s="359"/>
    </row>
    <row r="119" spans="1:6" s="3" customFormat="1" x14ac:dyDescent="0.2">
      <c r="A119" s="77"/>
      <c r="B119" s="78" t="s">
        <v>5</v>
      </c>
      <c r="C119" s="329"/>
      <c r="F119" s="359"/>
    </row>
    <row r="120" spans="1:6" s="3" customFormat="1" ht="20.100000000000001" customHeight="1" x14ac:dyDescent="0.2">
      <c r="A120" s="81"/>
      <c r="B120" s="125" t="s">
        <v>6</v>
      </c>
      <c r="C120" s="126">
        <f>SUM(C115:C119)</f>
        <v>0</v>
      </c>
      <c r="F120" s="359"/>
    </row>
    <row r="121" spans="1:6" s="3" customFormat="1" ht="20.100000000000001" customHeight="1" x14ac:dyDescent="0.2">
      <c r="A121" s="82"/>
      <c r="B121" s="83" t="s">
        <v>7</v>
      </c>
      <c r="C121" s="329">
        <f>SUM(C113-C120)</f>
        <v>0</v>
      </c>
      <c r="F121" s="359"/>
    </row>
    <row r="122" spans="1:6" s="3" customFormat="1" ht="20.100000000000001" customHeight="1" x14ac:dyDescent="0.2">
      <c r="A122" s="84"/>
      <c r="B122" s="213" t="s">
        <v>170</v>
      </c>
      <c r="C122" s="331"/>
      <c r="F122" s="359"/>
    </row>
    <row r="123" spans="1:6" s="3" customFormat="1" ht="19.5" customHeight="1" x14ac:dyDescent="0.2">
      <c r="A123" s="85"/>
      <c r="B123" s="64" t="s">
        <v>55</v>
      </c>
      <c r="C123" s="332"/>
      <c r="F123" s="359"/>
    </row>
    <row r="124" spans="1:6" s="3" customFormat="1" x14ac:dyDescent="0.2">
      <c r="A124" s="86"/>
      <c r="B124" s="55" t="s">
        <v>52</v>
      </c>
      <c r="C124" s="333"/>
      <c r="F124" s="359"/>
    </row>
    <row r="125" spans="1:6" s="3" customFormat="1" ht="12.75" customHeight="1" x14ac:dyDescent="0.2">
      <c r="A125" s="86"/>
      <c r="B125" s="45" t="s">
        <v>70</v>
      </c>
      <c r="C125" s="331"/>
      <c r="F125" s="359"/>
    </row>
    <row r="126" spans="1:6" s="3" customFormat="1" ht="20.100000000000001" customHeight="1" x14ac:dyDescent="0.2">
      <c r="A126" s="87"/>
      <c r="B126" s="88" t="s">
        <v>8</v>
      </c>
      <c r="C126" s="334">
        <f>SUM(C124-C125)</f>
        <v>0</v>
      </c>
      <c r="F126" s="359"/>
    </row>
    <row r="127" spans="1:6" s="3" customFormat="1" ht="20.100000000000001" customHeight="1" x14ac:dyDescent="0.2">
      <c r="A127" s="86"/>
      <c r="B127" s="212" t="s">
        <v>246</v>
      </c>
      <c r="C127" s="335"/>
      <c r="F127" s="359"/>
    </row>
    <row r="128" spans="1:6" s="3" customFormat="1" x14ac:dyDescent="0.2">
      <c r="A128" s="77"/>
      <c r="B128" s="28" t="s">
        <v>38</v>
      </c>
      <c r="C128" s="331"/>
      <c r="F128" s="359"/>
    </row>
    <row r="129" spans="1:6" s="3" customFormat="1" x14ac:dyDescent="0.2">
      <c r="A129" s="77"/>
      <c r="B129" s="28" t="s">
        <v>39</v>
      </c>
      <c r="C129" s="331"/>
      <c r="F129" s="359"/>
    </row>
    <row r="130" spans="1:6" s="3" customFormat="1" x14ac:dyDescent="0.2">
      <c r="A130" s="77"/>
      <c r="B130" s="28" t="s">
        <v>40</v>
      </c>
      <c r="C130" s="331"/>
      <c r="F130" s="359"/>
    </row>
    <row r="131" spans="1:6" s="3" customFormat="1" x14ac:dyDescent="0.2">
      <c r="A131" s="77"/>
      <c r="B131" s="28" t="s">
        <v>72</v>
      </c>
      <c r="C131" s="331"/>
      <c r="F131" s="359"/>
    </row>
    <row r="132" spans="1:6" s="3" customFormat="1" ht="20.100000000000001" customHeight="1" x14ac:dyDescent="0.2">
      <c r="A132" s="77"/>
      <c r="B132" s="28" t="s">
        <v>8</v>
      </c>
      <c r="C132" s="329">
        <f>SUM(C128+C129+C130)-C131</f>
        <v>0</v>
      </c>
      <c r="F132" s="359"/>
    </row>
    <row r="133" spans="1:6" s="3" customFormat="1" ht="35.25" customHeight="1" x14ac:dyDescent="0.2">
      <c r="A133" s="82"/>
      <c r="B133" s="61" t="s">
        <v>9</v>
      </c>
      <c r="C133" s="336">
        <f>C121+C122+C126+C132</f>
        <v>0</v>
      </c>
      <c r="F133" s="359"/>
    </row>
    <row r="134" spans="1:6" s="11" customFormat="1" ht="35.25" customHeight="1" x14ac:dyDescent="0.2">
      <c r="A134" s="16"/>
      <c r="B134" s="89"/>
      <c r="C134" s="337" t="s">
        <v>0</v>
      </c>
      <c r="F134" s="358"/>
    </row>
    <row r="135" spans="1:6" s="3" customFormat="1" ht="30" customHeight="1" x14ac:dyDescent="0.2">
      <c r="A135" s="90" t="s">
        <v>242</v>
      </c>
      <c r="B135" s="91"/>
      <c r="C135" s="338"/>
      <c r="F135" s="359"/>
    </row>
    <row r="136" spans="1:6" s="3" customFormat="1" ht="20.100000000000001" customHeight="1" x14ac:dyDescent="0.2">
      <c r="A136" s="86" t="s">
        <v>243</v>
      </c>
      <c r="B136" s="92"/>
      <c r="C136" s="339"/>
      <c r="F136" s="359"/>
    </row>
    <row r="137" spans="1:6" s="3" customFormat="1" ht="14.25" customHeight="1" x14ac:dyDescent="0.2">
      <c r="A137" s="93"/>
      <c r="B137" s="10" t="s">
        <v>36</v>
      </c>
      <c r="C137" s="340"/>
      <c r="F137" s="359"/>
    </row>
    <row r="138" spans="1:6" s="3" customFormat="1" ht="14.25" customHeight="1" x14ac:dyDescent="0.2">
      <c r="A138" s="94"/>
      <c r="B138" s="93" t="s">
        <v>34</v>
      </c>
      <c r="C138" s="340"/>
      <c r="F138" s="359"/>
    </row>
    <row r="139" spans="1:6" s="3" customFormat="1" ht="14.25" customHeight="1" x14ac:dyDescent="0.2">
      <c r="A139" s="94"/>
      <c r="B139" s="93" t="s">
        <v>74</v>
      </c>
      <c r="C139" s="340"/>
      <c r="F139" s="359"/>
    </row>
    <row r="140" spans="1:6" s="3" customFormat="1" ht="20.100000000000001" customHeight="1" x14ac:dyDescent="0.2">
      <c r="A140" s="97"/>
      <c r="B140" s="406" t="s">
        <v>241</v>
      </c>
      <c r="C140" s="405">
        <f>SUM(C135-C137-C138-C139)</f>
        <v>0</v>
      </c>
      <c r="F140" s="359"/>
    </row>
    <row r="141" spans="1:6" s="3" customFormat="1" ht="35.25" customHeight="1" x14ac:dyDescent="0.2">
      <c r="A141" s="95"/>
      <c r="B141" s="15"/>
      <c r="C141" s="342"/>
      <c r="F141" s="359"/>
    </row>
    <row r="142" spans="1:6" s="3" customFormat="1" ht="35.25" customHeight="1" x14ac:dyDescent="0.2">
      <c r="A142" s="412" t="s">
        <v>125</v>
      </c>
      <c r="B142" s="413"/>
      <c r="C142" s="343" t="s">
        <v>0</v>
      </c>
      <c r="D142" s="18"/>
      <c r="F142" s="359"/>
    </row>
    <row r="143" spans="1:6" s="3" customFormat="1" ht="20.100000000000001" customHeight="1" x14ac:dyDescent="0.2">
      <c r="A143" s="45"/>
      <c r="B143" s="44" t="s">
        <v>54</v>
      </c>
      <c r="C143" s="328"/>
      <c r="F143" s="359"/>
    </row>
    <row r="144" spans="1:6" s="3" customFormat="1" x14ac:dyDescent="0.2">
      <c r="A144" s="77"/>
      <c r="B144" s="78" t="s">
        <v>1</v>
      </c>
      <c r="C144" s="329"/>
      <c r="F144" s="359"/>
    </row>
    <row r="145" spans="1:6" s="3" customFormat="1" x14ac:dyDescent="0.2">
      <c r="A145" s="79"/>
      <c r="B145" s="78" t="s">
        <v>27</v>
      </c>
      <c r="C145" s="329"/>
      <c r="F145" s="359"/>
    </row>
    <row r="146" spans="1:6" s="3" customFormat="1" x14ac:dyDescent="0.2">
      <c r="A146" s="80"/>
      <c r="B146" s="62" t="s">
        <v>25</v>
      </c>
      <c r="C146" s="329"/>
      <c r="F146" s="359"/>
    </row>
    <row r="147" spans="1:6" s="3" customFormat="1" x14ac:dyDescent="0.2">
      <c r="A147" s="80"/>
      <c r="B147" s="78" t="s">
        <v>2</v>
      </c>
      <c r="C147" s="329"/>
      <c r="F147" s="359"/>
    </row>
    <row r="148" spans="1:6" s="3" customFormat="1" ht="20.100000000000001" customHeight="1" x14ac:dyDescent="0.2">
      <c r="A148" s="81"/>
      <c r="B148" s="125" t="s">
        <v>3</v>
      </c>
      <c r="C148" s="126">
        <f>SUM(C144:C147)</f>
        <v>0</v>
      </c>
      <c r="F148" s="359"/>
    </row>
    <row r="149" spans="1:6" s="3" customFormat="1" ht="20.100000000000001" customHeight="1" x14ac:dyDescent="0.2">
      <c r="A149" s="45"/>
      <c r="B149" s="44" t="s">
        <v>71</v>
      </c>
      <c r="C149" s="330"/>
      <c r="F149" s="359"/>
    </row>
    <row r="150" spans="1:6" s="3" customFormat="1" x14ac:dyDescent="0.2">
      <c r="A150" s="77"/>
      <c r="B150" s="78" t="s">
        <v>36</v>
      </c>
      <c r="C150" s="329"/>
      <c r="F150" s="359"/>
    </row>
    <row r="151" spans="1:6" s="3" customFormat="1" ht="14.25" customHeight="1" x14ac:dyDescent="0.2">
      <c r="A151" s="77"/>
      <c r="B151" s="78" t="s">
        <v>37</v>
      </c>
      <c r="C151" s="329"/>
      <c r="F151" s="359"/>
    </row>
    <row r="152" spans="1:6" s="3" customFormat="1" ht="14.25" customHeight="1" x14ac:dyDescent="0.2">
      <c r="A152" s="77"/>
      <c r="B152" s="78" t="s">
        <v>68</v>
      </c>
      <c r="C152" s="329"/>
      <c r="F152" s="359"/>
    </row>
    <row r="153" spans="1:6" s="3" customFormat="1" x14ac:dyDescent="0.2">
      <c r="A153" s="77"/>
      <c r="B153" s="78" t="s">
        <v>4</v>
      </c>
      <c r="C153" s="329"/>
      <c r="F153" s="359"/>
    </row>
    <row r="154" spans="1:6" s="3" customFormat="1" x14ac:dyDescent="0.2">
      <c r="A154" s="77"/>
      <c r="B154" s="78" t="s">
        <v>5</v>
      </c>
      <c r="C154" s="329"/>
      <c r="F154" s="359"/>
    </row>
    <row r="155" spans="1:6" s="3" customFormat="1" ht="20.100000000000001" customHeight="1" x14ac:dyDescent="0.2">
      <c r="A155" s="81"/>
      <c r="B155" s="125" t="s">
        <v>6</v>
      </c>
      <c r="C155" s="126">
        <f>SUM(C150:C154)</f>
        <v>0</v>
      </c>
      <c r="F155" s="359"/>
    </row>
    <row r="156" spans="1:6" s="3" customFormat="1" ht="20.100000000000001" customHeight="1" x14ac:dyDescent="0.2">
      <c r="A156" s="82"/>
      <c r="B156" s="83" t="s">
        <v>7</v>
      </c>
      <c r="C156" s="329">
        <f>SUM(C148-C155)</f>
        <v>0</v>
      </c>
      <c r="F156" s="359"/>
    </row>
    <row r="157" spans="1:6" s="3" customFormat="1" ht="20.100000000000001" customHeight="1" x14ac:dyDescent="0.2">
      <c r="A157" s="84"/>
      <c r="B157" s="213" t="s">
        <v>170</v>
      </c>
      <c r="C157" s="331"/>
      <c r="F157" s="359"/>
    </row>
    <row r="158" spans="1:6" s="3" customFormat="1" ht="19.5" customHeight="1" x14ac:dyDescent="0.2">
      <c r="A158" s="85"/>
      <c r="B158" s="64" t="s">
        <v>55</v>
      </c>
      <c r="C158" s="332"/>
      <c r="F158" s="359"/>
    </row>
    <row r="159" spans="1:6" s="3" customFormat="1" x14ac:dyDescent="0.2">
      <c r="A159" s="86"/>
      <c r="B159" s="55" t="s">
        <v>52</v>
      </c>
      <c r="C159" s="333"/>
      <c r="F159" s="359"/>
    </row>
    <row r="160" spans="1:6" s="3" customFormat="1" ht="12.75" customHeight="1" x14ac:dyDescent="0.2">
      <c r="A160" s="86"/>
      <c r="B160" s="45" t="s">
        <v>70</v>
      </c>
      <c r="C160" s="331"/>
      <c r="F160" s="359"/>
    </row>
    <row r="161" spans="1:6" s="3" customFormat="1" ht="20.100000000000001" customHeight="1" x14ac:dyDescent="0.2">
      <c r="A161" s="87"/>
      <c r="B161" s="88" t="s">
        <v>8</v>
      </c>
      <c r="C161" s="334">
        <f>SUM(C159-C160)</f>
        <v>0</v>
      </c>
      <c r="F161" s="359"/>
    </row>
    <row r="162" spans="1:6" s="3" customFormat="1" ht="20.100000000000001" customHeight="1" x14ac:dyDescent="0.2">
      <c r="A162" s="86"/>
      <c r="B162" s="212" t="s">
        <v>246</v>
      </c>
      <c r="C162" s="335"/>
      <c r="F162" s="359"/>
    </row>
    <row r="163" spans="1:6" s="3" customFormat="1" x14ac:dyDescent="0.2">
      <c r="A163" s="77"/>
      <c r="B163" s="28" t="s">
        <v>38</v>
      </c>
      <c r="C163" s="331"/>
      <c r="F163" s="359"/>
    </row>
    <row r="164" spans="1:6" s="3" customFormat="1" x14ac:dyDescent="0.2">
      <c r="A164" s="77"/>
      <c r="B164" s="28" t="s">
        <v>39</v>
      </c>
      <c r="C164" s="331"/>
      <c r="F164" s="359"/>
    </row>
    <row r="165" spans="1:6" s="3" customFormat="1" x14ac:dyDescent="0.2">
      <c r="A165" s="77"/>
      <c r="B165" s="28" t="s">
        <v>40</v>
      </c>
      <c r="C165" s="331"/>
      <c r="F165" s="359"/>
    </row>
    <row r="166" spans="1:6" s="3" customFormat="1" x14ac:dyDescent="0.2">
      <c r="A166" s="77"/>
      <c r="B166" s="28" t="s">
        <v>72</v>
      </c>
      <c r="C166" s="331"/>
      <c r="F166" s="359"/>
    </row>
    <row r="167" spans="1:6" s="3" customFormat="1" ht="20.100000000000001" customHeight="1" x14ac:dyDescent="0.2">
      <c r="A167" s="77"/>
      <c r="B167" s="28" t="s">
        <v>8</v>
      </c>
      <c r="C167" s="329">
        <f>SUM(C163+C164+C165)-C166</f>
        <v>0</v>
      </c>
      <c r="F167" s="359"/>
    </row>
    <row r="168" spans="1:6" s="3" customFormat="1" ht="35.25" customHeight="1" x14ac:dyDescent="0.2">
      <c r="A168" s="82"/>
      <c r="B168" s="61" t="s">
        <v>9</v>
      </c>
      <c r="C168" s="329">
        <f>C156+C157+C161+C167</f>
        <v>0</v>
      </c>
      <c r="F168" s="359"/>
    </row>
    <row r="169" spans="1:6" s="3" customFormat="1" ht="35.25" customHeight="1" x14ac:dyDescent="0.2">
      <c r="A169" s="95"/>
      <c r="B169" s="15"/>
      <c r="C169" s="342"/>
      <c r="F169" s="359"/>
    </row>
    <row r="170" spans="1:6" s="3" customFormat="1" ht="35.25" customHeight="1" x14ac:dyDescent="0.2">
      <c r="A170" s="410" t="s">
        <v>53</v>
      </c>
      <c r="B170" s="411"/>
      <c r="C170" s="343" t="s">
        <v>0</v>
      </c>
      <c r="D170" s="18"/>
      <c r="F170" s="359"/>
    </row>
    <row r="171" spans="1:6" s="3" customFormat="1" ht="20.100000000000001" customHeight="1" x14ac:dyDescent="0.2">
      <c r="A171" s="45"/>
      <c r="B171" s="44" t="s">
        <v>54</v>
      </c>
      <c r="C171" s="328"/>
      <c r="F171" s="359"/>
    </row>
    <row r="172" spans="1:6" s="3" customFormat="1" x14ac:dyDescent="0.2">
      <c r="A172" s="77"/>
      <c r="B172" s="78" t="s">
        <v>1</v>
      </c>
      <c r="C172" s="329"/>
      <c r="F172" s="359"/>
    </row>
    <row r="173" spans="1:6" s="3" customFormat="1" x14ac:dyDescent="0.2">
      <c r="A173" s="79"/>
      <c r="B173" s="78" t="s">
        <v>27</v>
      </c>
      <c r="C173" s="329"/>
      <c r="F173" s="359"/>
    </row>
    <row r="174" spans="1:6" s="3" customFormat="1" x14ac:dyDescent="0.2">
      <c r="A174" s="80"/>
      <c r="B174" s="62" t="s">
        <v>25</v>
      </c>
      <c r="C174" s="329"/>
      <c r="F174" s="359"/>
    </row>
    <row r="175" spans="1:6" s="3" customFormat="1" x14ac:dyDescent="0.2">
      <c r="A175" s="80"/>
      <c r="B175" s="78" t="s">
        <v>2</v>
      </c>
      <c r="C175" s="329"/>
      <c r="F175" s="359"/>
    </row>
    <row r="176" spans="1:6" s="3" customFormat="1" ht="20.100000000000001" customHeight="1" x14ac:dyDescent="0.2">
      <c r="A176" s="81"/>
      <c r="B176" s="125" t="s">
        <v>3</v>
      </c>
      <c r="C176" s="126">
        <f>SUM(C172:C175)</f>
        <v>0</v>
      </c>
      <c r="F176" s="359"/>
    </row>
    <row r="177" spans="1:6" s="3" customFormat="1" ht="20.100000000000001" customHeight="1" x14ac:dyDescent="0.2">
      <c r="A177" s="45"/>
      <c r="B177" s="44" t="s">
        <v>71</v>
      </c>
      <c r="C177" s="330"/>
      <c r="F177" s="359"/>
    </row>
    <row r="178" spans="1:6" s="3" customFormat="1" x14ac:dyDescent="0.2">
      <c r="A178" s="77"/>
      <c r="B178" s="78" t="s">
        <v>36</v>
      </c>
      <c r="C178" s="329"/>
      <c r="F178" s="359"/>
    </row>
    <row r="179" spans="1:6" s="3" customFormat="1" ht="14.25" customHeight="1" x14ac:dyDescent="0.2">
      <c r="A179" s="77"/>
      <c r="B179" s="78" t="s">
        <v>37</v>
      </c>
      <c r="C179" s="329"/>
      <c r="F179" s="359"/>
    </row>
    <row r="180" spans="1:6" s="3" customFormat="1" ht="14.25" customHeight="1" x14ac:dyDescent="0.2">
      <c r="A180" s="77"/>
      <c r="B180" s="78" t="s">
        <v>68</v>
      </c>
      <c r="C180" s="329"/>
      <c r="F180" s="359"/>
    </row>
    <row r="181" spans="1:6" s="3" customFormat="1" x14ac:dyDescent="0.2">
      <c r="A181" s="77"/>
      <c r="B181" s="78" t="s">
        <v>4</v>
      </c>
      <c r="C181" s="329"/>
      <c r="F181" s="359"/>
    </row>
    <row r="182" spans="1:6" s="3" customFormat="1" x14ac:dyDescent="0.2">
      <c r="A182" s="77"/>
      <c r="B182" s="78" t="s">
        <v>5</v>
      </c>
      <c r="C182" s="329"/>
      <c r="F182" s="359"/>
    </row>
    <row r="183" spans="1:6" s="3" customFormat="1" ht="20.100000000000001" customHeight="1" x14ac:dyDescent="0.2">
      <c r="A183" s="81"/>
      <c r="B183" s="125" t="s">
        <v>6</v>
      </c>
      <c r="C183" s="126">
        <f>SUM(C178:C182)</f>
        <v>0</v>
      </c>
      <c r="F183" s="359"/>
    </row>
    <row r="184" spans="1:6" s="3" customFormat="1" ht="20.100000000000001" customHeight="1" x14ac:dyDescent="0.2">
      <c r="A184" s="82"/>
      <c r="B184" s="83" t="s">
        <v>7</v>
      </c>
      <c r="C184" s="329">
        <f>SUM(C176-C183)</f>
        <v>0</v>
      </c>
      <c r="F184" s="359"/>
    </row>
    <row r="185" spans="1:6" s="3" customFormat="1" ht="20.100000000000001" customHeight="1" x14ac:dyDescent="0.2">
      <c r="A185" s="84"/>
      <c r="B185" s="213" t="s">
        <v>170</v>
      </c>
      <c r="C185" s="331"/>
      <c r="F185" s="359"/>
    </row>
    <row r="186" spans="1:6" s="3" customFormat="1" ht="19.5" customHeight="1" x14ac:dyDescent="0.2">
      <c r="A186" s="85"/>
      <c r="B186" s="64" t="s">
        <v>55</v>
      </c>
      <c r="C186" s="332"/>
      <c r="F186" s="359"/>
    </row>
    <row r="187" spans="1:6" s="3" customFormat="1" x14ac:dyDescent="0.2">
      <c r="A187" s="86"/>
      <c r="B187" s="55" t="s">
        <v>52</v>
      </c>
      <c r="C187" s="333"/>
      <c r="F187" s="359"/>
    </row>
    <row r="188" spans="1:6" s="3" customFormat="1" ht="12.75" customHeight="1" x14ac:dyDescent="0.2">
      <c r="A188" s="86"/>
      <c r="B188" s="45" t="s">
        <v>70</v>
      </c>
      <c r="C188" s="331"/>
      <c r="F188" s="359"/>
    </row>
    <row r="189" spans="1:6" s="3" customFormat="1" ht="20.100000000000001" customHeight="1" x14ac:dyDescent="0.2">
      <c r="A189" s="87"/>
      <c r="B189" s="88" t="s">
        <v>8</v>
      </c>
      <c r="C189" s="334">
        <f>SUM(C187-C188)</f>
        <v>0</v>
      </c>
      <c r="F189" s="359"/>
    </row>
    <row r="190" spans="1:6" s="3" customFormat="1" ht="20.100000000000001" customHeight="1" x14ac:dyDescent="0.2">
      <c r="A190" s="86"/>
      <c r="B190" s="212" t="s">
        <v>246</v>
      </c>
      <c r="C190" s="335"/>
      <c r="F190" s="359"/>
    </row>
    <row r="191" spans="1:6" s="3" customFormat="1" x14ac:dyDescent="0.2">
      <c r="A191" s="77"/>
      <c r="B191" s="28" t="s">
        <v>38</v>
      </c>
      <c r="C191" s="331"/>
      <c r="F191" s="359"/>
    </row>
    <row r="192" spans="1:6" s="3" customFormat="1" x14ac:dyDescent="0.2">
      <c r="A192" s="77"/>
      <c r="B192" s="28" t="s">
        <v>39</v>
      </c>
      <c r="C192" s="331"/>
      <c r="F192" s="359"/>
    </row>
    <row r="193" spans="1:6" s="3" customFormat="1" x14ac:dyDescent="0.2">
      <c r="A193" s="77"/>
      <c r="B193" s="28" t="s">
        <v>40</v>
      </c>
      <c r="C193" s="331"/>
      <c r="F193" s="359"/>
    </row>
    <row r="194" spans="1:6" s="3" customFormat="1" x14ac:dyDescent="0.2">
      <c r="A194" s="77"/>
      <c r="B194" s="28" t="s">
        <v>72</v>
      </c>
      <c r="C194" s="331"/>
      <c r="F194" s="359"/>
    </row>
    <row r="195" spans="1:6" s="3" customFormat="1" ht="20.100000000000001" customHeight="1" x14ac:dyDescent="0.2">
      <c r="A195" s="77"/>
      <c r="B195" s="28" t="s">
        <v>8</v>
      </c>
      <c r="C195" s="329">
        <f>SUM(C191+C192+C193)-C194</f>
        <v>0</v>
      </c>
      <c r="F195" s="359"/>
    </row>
    <row r="196" spans="1:6" s="3" customFormat="1" ht="35.25" customHeight="1" x14ac:dyDescent="0.2">
      <c r="A196" s="82"/>
      <c r="B196" s="61" t="s">
        <v>9</v>
      </c>
      <c r="C196" s="329">
        <f>SUM(C184+C185+C189+C195)</f>
        <v>0</v>
      </c>
      <c r="F196" s="359"/>
    </row>
    <row r="197" spans="1:6" ht="35.25" customHeight="1" x14ac:dyDescent="0.2"/>
    <row r="198" spans="1:6" x14ac:dyDescent="0.2">
      <c r="A198" s="58" t="s">
        <v>44</v>
      </c>
    </row>
    <row r="199" spans="1:6" ht="12.75" customHeight="1" x14ac:dyDescent="0.2"/>
  </sheetData>
  <mergeCells count="7">
    <mergeCell ref="E9:F9"/>
    <mergeCell ref="A170:B170"/>
    <mergeCell ref="A142:B142"/>
    <mergeCell ref="A9:B9"/>
    <mergeCell ref="A44:B44"/>
    <mergeCell ref="A107:B107"/>
    <mergeCell ref="A79:B79"/>
  </mergeCells>
  <phoneticPr fontId="0" type="noConversion"/>
  <conditionalFormatting sqref="F17:F24 F26:F28 F30:F35 F11:F15">
    <cfRule type="cellIs" dxfId="14" priority="3" operator="between">
      <formula>-5</formula>
      <formula>5</formula>
    </cfRule>
  </conditionalFormatting>
  <conditionalFormatting sqref="F11:F35">
    <cfRule type="cellIs" dxfId="13" priority="1" operator="greaterThan">
      <formula>5</formula>
    </cfRule>
    <cfRule type="cellIs" dxfId="12" priority="2" operator="lessThan">
      <formula>-5</formula>
    </cfRule>
  </conditionalFormatting>
  <printOptions headings="1"/>
  <pageMargins left="0.78740157480314965" right="0.78740157480314965" top="0.98425196850393704" bottom="0.98425196850393704" header="0.51181102362204722" footer="0.51181102362204722"/>
  <pageSetup paperSize="9" scale="78" orientation="portrait" useFirstPageNumber="1" r:id="rId1"/>
  <headerFooter alignWithMargins="0">
    <oddFooter>&amp;C&amp;P</oddFooter>
  </headerFooter>
  <rowBreaks count="5" manualBreakCount="5">
    <brk id="42" max="3" man="1"/>
    <brk id="77" max="3" man="1"/>
    <brk id="105" max="3" man="1"/>
    <brk id="140" max="3" man="1"/>
    <brk id="168"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G203"/>
  <sheetViews>
    <sheetView zoomScaleNormal="100" zoomScaleSheetLayoutView="100" workbookViewId="0">
      <selection activeCell="H12" sqref="H12"/>
    </sheetView>
  </sheetViews>
  <sheetFormatPr defaultColWidth="9.140625" defaultRowHeight="12.75" x14ac:dyDescent="0.2"/>
  <cols>
    <col min="1" max="1" width="7.140625" style="65" customWidth="1"/>
    <col min="2" max="2" width="71.42578125" style="65" customWidth="1"/>
    <col min="3" max="3" width="15.5703125" style="34" customWidth="1"/>
    <col min="4" max="4" width="29.28515625" style="31" customWidth="1"/>
    <col min="5" max="5" width="30" style="9" customWidth="1"/>
    <col min="6" max="6" width="10.140625" style="5" bestFit="1" customWidth="1"/>
    <col min="7" max="16384" width="9.140625" style="5"/>
  </cols>
  <sheetData>
    <row r="1" spans="1:6" s="4" customFormat="1" ht="16.5" customHeight="1" x14ac:dyDescent="0.2">
      <c r="A1" s="14"/>
      <c r="B1" s="56"/>
      <c r="C1" s="320" t="s">
        <v>262</v>
      </c>
      <c r="D1" s="47"/>
      <c r="E1" s="13"/>
    </row>
    <row r="2" spans="1:6" s="4" customFormat="1" x14ac:dyDescent="0.2">
      <c r="A2" s="44"/>
      <c r="B2" s="56"/>
      <c r="C2" s="42"/>
      <c r="D2" s="47"/>
      <c r="E2" s="13"/>
    </row>
    <row r="3" spans="1:6" s="4" customFormat="1" x14ac:dyDescent="0.2">
      <c r="A3" s="2"/>
      <c r="B3" s="56"/>
      <c r="C3" s="42"/>
      <c r="D3" s="47"/>
      <c r="E3" s="13"/>
    </row>
    <row r="4" spans="1:6" s="4" customFormat="1" ht="12.75" customHeight="1" thickBot="1" x14ac:dyDescent="0.25">
      <c r="A4" s="185"/>
      <c r="B4" s="186" t="s">
        <v>33</v>
      </c>
      <c r="C4" s="187"/>
      <c r="D4" s="47"/>
      <c r="E4" s="43"/>
    </row>
    <row r="5" spans="1:6" s="19" customFormat="1" ht="39.75" customHeight="1" x14ac:dyDescent="0.2">
      <c r="A5" s="188" t="s">
        <v>208</v>
      </c>
      <c r="B5" s="189"/>
      <c r="C5" s="190"/>
      <c r="D5" s="47"/>
      <c r="E5" s="423" t="s">
        <v>257</v>
      </c>
      <c r="F5" s="424"/>
    </row>
    <row r="6" spans="1:6" s="4" customFormat="1" ht="34.5" customHeight="1" x14ac:dyDescent="0.2">
      <c r="A6" s="191"/>
      <c r="B6" s="184" t="s">
        <v>128</v>
      </c>
      <c r="C6" s="192" t="s">
        <v>0</v>
      </c>
      <c r="D6" s="47"/>
      <c r="E6" s="384"/>
      <c r="F6" s="385"/>
    </row>
    <row r="7" spans="1:6" s="4" customFormat="1" ht="15" customHeight="1" x14ac:dyDescent="0.2">
      <c r="A7" s="142">
        <v>1</v>
      </c>
      <c r="B7" s="29" t="s">
        <v>127</v>
      </c>
      <c r="C7" s="143"/>
      <c r="D7" s="47"/>
      <c r="E7" s="361"/>
      <c r="F7" s="362"/>
    </row>
    <row r="8" spans="1:6" ht="12.75" customHeight="1" x14ac:dyDescent="0.2">
      <c r="A8" s="304"/>
      <c r="B8" s="176" t="s">
        <v>196</v>
      </c>
      <c r="C8" s="46"/>
      <c r="D8" s="48"/>
      <c r="E8" s="363"/>
      <c r="F8" s="362"/>
    </row>
    <row r="9" spans="1:6" s="12" customFormat="1" ht="12.75" customHeight="1" x14ac:dyDescent="0.2">
      <c r="A9" s="304"/>
      <c r="B9" s="176" t="s">
        <v>171</v>
      </c>
      <c r="C9" s="26"/>
      <c r="D9" s="206"/>
      <c r="E9" s="364"/>
      <c r="F9" s="365"/>
    </row>
    <row r="10" spans="1:6" ht="12.75" customHeight="1" thickBot="1" x14ac:dyDescent="0.25">
      <c r="A10" s="304"/>
      <c r="B10" s="176" t="s">
        <v>172</v>
      </c>
      <c r="C10" s="23"/>
      <c r="D10" s="48"/>
      <c r="E10" s="366"/>
      <c r="F10" s="362"/>
    </row>
    <row r="11" spans="1:6" x14ac:dyDescent="0.2">
      <c r="A11" s="6"/>
      <c r="B11" s="58" t="s">
        <v>77</v>
      </c>
      <c r="C11" s="23"/>
      <c r="D11" s="48"/>
      <c r="E11" s="388" t="s">
        <v>260</v>
      </c>
      <c r="F11" s="389" t="s">
        <v>256</v>
      </c>
    </row>
    <row r="12" spans="1:6" ht="20.100000000000001" customHeight="1" x14ac:dyDescent="0.2">
      <c r="A12" s="124"/>
      <c r="B12" s="125" t="s">
        <v>112</v>
      </c>
      <c r="C12" s="126">
        <f>SUM(C8:C11)</f>
        <v>0</v>
      </c>
      <c r="D12" s="48"/>
      <c r="E12" s="367">
        <f>(Resultaträkning!C46)</f>
        <v>0</v>
      </c>
      <c r="F12" s="368">
        <f>C12-E12</f>
        <v>0</v>
      </c>
    </row>
    <row r="13" spans="1:6" ht="20.100000000000001" customHeight="1" x14ac:dyDescent="0.2">
      <c r="A13" s="122">
        <v>2</v>
      </c>
      <c r="B13" s="123" t="s">
        <v>94</v>
      </c>
      <c r="C13" s="22"/>
      <c r="E13" s="369"/>
      <c r="F13" s="362"/>
    </row>
    <row r="14" spans="1:6" x14ac:dyDescent="0.2">
      <c r="A14" s="6"/>
      <c r="B14" s="35" t="s">
        <v>35</v>
      </c>
      <c r="C14" s="23"/>
      <c r="D14" s="48"/>
      <c r="E14" s="369"/>
      <c r="F14" s="362"/>
    </row>
    <row r="15" spans="1:6" x14ac:dyDescent="0.2">
      <c r="A15" s="6"/>
      <c r="B15" s="35" t="s">
        <v>41</v>
      </c>
      <c r="C15" s="23"/>
      <c r="D15" s="48"/>
      <c r="E15" s="369"/>
      <c r="F15" s="362"/>
    </row>
    <row r="16" spans="1:6" x14ac:dyDescent="0.2">
      <c r="A16" s="178" t="s">
        <v>86</v>
      </c>
      <c r="B16" s="35" t="s">
        <v>42</v>
      </c>
      <c r="C16" s="23"/>
      <c r="D16" s="48"/>
      <c r="E16" s="369"/>
      <c r="F16" s="362"/>
    </row>
    <row r="17" spans="1:6" x14ac:dyDescent="0.2">
      <c r="A17" s="311" t="s">
        <v>86</v>
      </c>
      <c r="B17" s="176" t="s">
        <v>223</v>
      </c>
      <c r="C17" s="23"/>
      <c r="D17" s="48"/>
      <c r="E17" s="369"/>
      <c r="F17" s="362"/>
    </row>
    <row r="18" spans="1:6" x14ac:dyDescent="0.2">
      <c r="A18" s="311" t="s">
        <v>86</v>
      </c>
      <c r="B18" s="176" t="s">
        <v>244</v>
      </c>
      <c r="C18" s="23"/>
      <c r="D18" s="48"/>
      <c r="E18" s="369"/>
      <c r="F18" s="362"/>
    </row>
    <row r="19" spans="1:6" x14ac:dyDescent="0.2">
      <c r="A19" s="178" t="s">
        <v>86</v>
      </c>
      <c r="B19" s="21" t="s">
        <v>12</v>
      </c>
      <c r="C19" s="23"/>
      <c r="D19" s="48"/>
      <c r="E19" s="369"/>
      <c r="F19" s="362"/>
    </row>
    <row r="20" spans="1:6" x14ac:dyDescent="0.2">
      <c r="A20" s="178" t="s">
        <v>86</v>
      </c>
      <c r="B20" s="21" t="s">
        <v>91</v>
      </c>
      <c r="C20" s="23"/>
      <c r="D20" s="48"/>
      <c r="E20" s="370"/>
      <c r="F20" s="362"/>
    </row>
    <row r="21" spans="1:6" x14ac:dyDescent="0.2">
      <c r="A21" s="178" t="s">
        <v>86</v>
      </c>
      <c r="B21" s="59" t="s">
        <v>105</v>
      </c>
      <c r="C21" s="23"/>
      <c r="D21" s="48"/>
      <c r="E21" s="370"/>
      <c r="F21" s="362"/>
    </row>
    <row r="22" spans="1:6" x14ac:dyDescent="0.2">
      <c r="A22" s="178" t="s">
        <v>86</v>
      </c>
      <c r="B22" s="21" t="s">
        <v>93</v>
      </c>
      <c r="C22" s="23"/>
      <c r="D22" s="48"/>
      <c r="E22" s="369"/>
      <c r="F22" s="362"/>
    </row>
    <row r="23" spans="1:6" x14ac:dyDescent="0.2">
      <c r="A23" s="178" t="s">
        <v>86</v>
      </c>
      <c r="B23" s="21" t="s">
        <v>104</v>
      </c>
      <c r="C23" s="23"/>
      <c r="D23" s="48"/>
      <c r="E23" s="369"/>
      <c r="F23" s="362"/>
    </row>
    <row r="24" spans="1:6" x14ac:dyDescent="0.2">
      <c r="A24" s="6"/>
      <c r="B24" s="21" t="s">
        <v>14</v>
      </c>
      <c r="C24" s="23"/>
      <c r="D24" s="48"/>
      <c r="E24" s="369"/>
      <c r="F24" s="362"/>
    </row>
    <row r="25" spans="1:6" ht="13.5" thickBot="1" x14ac:dyDescent="0.25">
      <c r="A25" s="178" t="s">
        <v>86</v>
      </c>
      <c r="B25" s="212" t="s">
        <v>184</v>
      </c>
      <c r="C25" s="23"/>
      <c r="D25" s="48"/>
      <c r="E25" s="382"/>
      <c r="F25" s="383"/>
    </row>
    <row r="26" spans="1:6" x14ac:dyDescent="0.2">
      <c r="A26" s="178" t="s">
        <v>86</v>
      </c>
      <c r="B26" s="21" t="s">
        <v>13</v>
      </c>
      <c r="C26" s="23"/>
      <c r="D26" s="48"/>
      <c r="E26" s="388" t="s">
        <v>260</v>
      </c>
      <c r="F26" s="389" t="s">
        <v>256</v>
      </c>
    </row>
    <row r="27" spans="1:6" ht="20.100000000000001" customHeight="1" x14ac:dyDescent="0.2">
      <c r="A27" s="7"/>
      <c r="B27" s="127" t="s">
        <v>56</v>
      </c>
      <c r="C27" s="126">
        <f>SUM(C14:C26)</f>
        <v>0</v>
      </c>
      <c r="D27" s="48"/>
      <c r="E27" s="367">
        <f>(Resultaträkning!C47)</f>
        <v>0</v>
      </c>
      <c r="F27" s="368">
        <f>C27-E27</f>
        <v>0</v>
      </c>
    </row>
    <row r="28" spans="1:6" ht="20.100000000000001" customHeight="1" x14ac:dyDescent="0.2">
      <c r="A28" s="128">
        <v>3</v>
      </c>
      <c r="B28" s="29" t="s">
        <v>95</v>
      </c>
      <c r="C28" s="36"/>
      <c r="D28" s="48"/>
      <c r="E28" s="370"/>
      <c r="F28" s="362"/>
    </row>
    <row r="29" spans="1:6" ht="12.75" customHeight="1" x14ac:dyDescent="0.2">
      <c r="A29" s="6"/>
      <c r="B29" s="35" t="s">
        <v>35</v>
      </c>
      <c r="C29" s="23"/>
      <c r="D29" s="48"/>
      <c r="E29" s="370"/>
      <c r="F29" s="362"/>
    </row>
    <row r="30" spans="1:6" ht="12.75" customHeight="1" x14ac:dyDescent="0.2">
      <c r="A30" s="6"/>
      <c r="B30" s="35" t="s">
        <v>41</v>
      </c>
      <c r="C30" s="23"/>
      <c r="D30" s="48"/>
      <c r="E30" s="370"/>
      <c r="F30" s="362"/>
    </row>
    <row r="31" spans="1:6" ht="12.75" customHeight="1" x14ac:dyDescent="0.2">
      <c r="A31" s="178" t="s">
        <v>86</v>
      </c>
      <c r="B31" s="35" t="s">
        <v>42</v>
      </c>
      <c r="C31" s="23"/>
      <c r="D31" s="49"/>
      <c r="E31" s="370"/>
      <c r="F31" s="362"/>
    </row>
    <row r="32" spans="1:6" ht="12.75" customHeight="1" x14ac:dyDescent="0.2">
      <c r="A32" s="178" t="s">
        <v>86</v>
      </c>
      <c r="B32" s="35" t="s">
        <v>50</v>
      </c>
      <c r="C32" s="23"/>
      <c r="D32" s="48"/>
      <c r="E32" s="370"/>
      <c r="F32" s="362"/>
    </row>
    <row r="33" spans="1:6" ht="12.75" customHeight="1" x14ac:dyDescent="0.2">
      <c r="A33" s="311" t="s">
        <v>86</v>
      </c>
      <c r="B33" s="176" t="s">
        <v>223</v>
      </c>
      <c r="C33" s="23"/>
      <c r="D33" s="48"/>
      <c r="E33" s="370"/>
      <c r="F33" s="362"/>
    </row>
    <row r="34" spans="1:6" ht="12.75" customHeight="1" x14ac:dyDescent="0.2">
      <c r="A34" s="311" t="s">
        <v>86</v>
      </c>
      <c r="B34" s="176" t="s">
        <v>244</v>
      </c>
      <c r="C34" s="23"/>
      <c r="D34" s="48"/>
      <c r="E34" s="370"/>
      <c r="F34" s="362"/>
    </row>
    <row r="35" spans="1:6" ht="12.75" customHeight="1" x14ac:dyDescent="0.2">
      <c r="A35" s="178" t="s">
        <v>86</v>
      </c>
      <c r="B35" s="21" t="s">
        <v>12</v>
      </c>
      <c r="C35" s="23"/>
      <c r="D35" s="48"/>
      <c r="E35" s="370"/>
      <c r="F35" s="362"/>
    </row>
    <row r="36" spans="1:6" ht="12.75" customHeight="1" x14ac:dyDescent="0.2">
      <c r="A36" s="178" t="s">
        <v>86</v>
      </c>
      <c r="B36" s="21" t="s">
        <v>91</v>
      </c>
      <c r="C36" s="23"/>
      <c r="D36" s="48"/>
      <c r="E36" s="370"/>
      <c r="F36" s="362"/>
    </row>
    <row r="37" spans="1:6" ht="12.75" customHeight="1" x14ac:dyDescent="0.2">
      <c r="A37" s="178"/>
      <c r="B37" s="176" t="s">
        <v>195</v>
      </c>
      <c r="C37" s="23"/>
      <c r="D37" s="48"/>
      <c r="E37" s="370"/>
      <c r="F37" s="362"/>
    </row>
    <row r="38" spans="1:6" ht="12.75" customHeight="1" x14ac:dyDescent="0.2">
      <c r="A38" s="178" t="s">
        <v>86</v>
      </c>
      <c r="B38" s="59" t="s">
        <v>105</v>
      </c>
      <c r="C38" s="23"/>
      <c r="D38" s="48"/>
      <c r="E38" s="370"/>
      <c r="F38" s="362"/>
    </row>
    <row r="39" spans="1:6" ht="12.75" customHeight="1" x14ac:dyDescent="0.2">
      <c r="A39" s="178" t="s">
        <v>86</v>
      </c>
      <c r="B39" s="21" t="s">
        <v>93</v>
      </c>
      <c r="C39" s="23"/>
      <c r="D39" s="48"/>
      <c r="E39" s="370"/>
      <c r="F39" s="362"/>
    </row>
    <row r="40" spans="1:6" ht="12.75" customHeight="1" thickBot="1" x14ac:dyDescent="0.25">
      <c r="A40" s="178" t="s">
        <v>86</v>
      </c>
      <c r="B40" s="21" t="s">
        <v>104</v>
      </c>
      <c r="C40" s="23"/>
      <c r="D40" s="48"/>
      <c r="E40" s="370"/>
      <c r="F40" s="362"/>
    </row>
    <row r="41" spans="1:6" ht="12.75" customHeight="1" x14ac:dyDescent="0.2">
      <c r="A41" s="178" t="s">
        <v>86</v>
      </c>
      <c r="B41" s="21" t="s">
        <v>13</v>
      </c>
      <c r="C41" s="23"/>
      <c r="D41" s="48"/>
      <c r="E41" s="388" t="s">
        <v>260</v>
      </c>
      <c r="F41" s="389" t="s">
        <v>256</v>
      </c>
    </row>
    <row r="42" spans="1:6" ht="20.100000000000001" customHeight="1" x14ac:dyDescent="0.2">
      <c r="A42" s="7"/>
      <c r="B42" s="127" t="s">
        <v>57</v>
      </c>
      <c r="C42" s="126">
        <f>SUM(C29:C41)</f>
        <v>0</v>
      </c>
      <c r="D42" s="48"/>
      <c r="E42" s="371">
        <f>(Resultaträkning!C48)</f>
        <v>0</v>
      </c>
      <c r="F42" s="368">
        <f>C42-E42</f>
        <v>0</v>
      </c>
    </row>
    <row r="43" spans="1:6" ht="20.100000000000001" customHeight="1" x14ac:dyDescent="0.2">
      <c r="A43" s="129">
        <v>4</v>
      </c>
      <c r="B43" s="60" t="s">
        <v>96</v>
      </c>
      <c r="C43" s="23"/>
      <c r="D43" s="48"/>
      <c r="E43" s="369"/>
      <c r="F43" s="362"/>
    </row>
    <row r="44" spans="1:6" ht="30" customHeight="1" x14ac:dyDescent="0.2">
      <c r="A44" s="141">
        <v>5</v>
      </c>
      <c r="B44" s="139" t="s">
        <v>130</v>
      </c>
      <c r="C44" s="130">
        <f>SUM(C43+C42+C27+C12)</f>
        <v>0</v>
      </c>
      <c r="D44" s="48"/>
      <c r="E44" s="369"/>
      <c r="F44" s="362"/>
    </row>
    <row r="45" spans="1:6" ht="30" customHeight="1" x14ac:dyDescent="0.2">
      <c r="A45" s="70"/>
      <c r="B45" s="61" t="s">
        <v>129</v>
      </c>
      <c r="C45" s="37"/>
      <c r="E45" s="369"/>
      <c r="F45" s="362"/>
    </row>
    <row r="46" spans="1:6" s="12" customFormat="1" ht="33.75" customHeight="1" x14ac:dyDescent="0.2">
      <c r="A46" s="207">
        <v>6</v>
      </c>
      <c r="B46" s="208" t="s">
        <v>166</v>
      </c>
      <c r="C46" s="209"/>
      <c r="D46" s="206"/>
      <c r="E46" s="372"/>
      <c r="F46" s="365"/>
    </row>
    <row r="47" spans="1:6" ht="12.75" customHeight="1" x14ac:dyDescent="0.2">
      <c r="A47" s="6"/>
      <c r="B47" s="35" t="s">
        <v>35</v>
      </c>
      <c r="C47" s="23"/>
      <c r="D47" s="48"/>
      <c r="E47" s="369"/>
      <c r="F47" s="362"/>
    </row>
    <row r="48" spans="1:6" ht="12.75" customHeight="1" x14ac:dyDescent="0.2">
      <c r="A48" s="6"/>
      <c r="B48" s="35" t="s">
        <v>41</v>
      </c>
      <c r="C48" s="23"/>
      <c r="D48" s="48"/>
      <c r="E48" s="369"/>
      <c r="F48" s="362"/>
    </row>
    <row r="49" spans="1:6" ht="12.75" customHeight="1" x14ac:dyDescent="0.2">
      <c r="A49" s="6"/>
      <c r="B49" s="181" t="s">
        <v>49</v>
      </c>
      <c r="C49" s="23"/>
      <c r="D49" s="48"/>
      <c r="E49" s="369"/>
      <c r="F49" s="362"/>
    </row>
    <row r="50" spans="1:6" ht="12.75" customHeight="1" x14ac:dyDescent="0.2">
      <c r="A50" s="178" t="s">
        <v>86</v>
      </c>
      <c r="B50" s="176" t="s">
        <v>223</v>
      </c>
      <c r="C50" s="23"/>
      <c r="D50" s="48"/>
      <c r="E50" s="369"/>
      <c r="F50" s="362"/>
    </row>
    <row r="51" spans="1:6" ht="12.75" customHeight="1" x14ac:dyDescent="0.2">
      <c r="A51" s="178" t="s">
        <v>86</v>
      </c>
      <c r="B51" s="176" t="s">
        <v>244</v>
      </c>
      <c r="C51" s="23"/>
      <c r="D51" s="48"/>
      <c r="E51" s="369"/>
      <c r="F51" s="362"/>
    </row>
    <row r="52" spans="1:6" ht="12.75" customHeight="1" x14ac:dyDescent="0.2">
      <c r="A52" s="6"/>
      <c r="B52" s="59" t="s">
        <v>91</v>
      </c>
      <c r="C52" s="23"/>
      <c r="D52" s="48"/>
      <c r="E52" s="369"/>
      <c r="F52" s="362"/>
    </row>
    <row r="53" spans="1:6" ht="12.75" customHeight="1" x14ac:dyDescent="0.2">
      <c r="A53" s="6"/>
      <c r="B53" s="59" t="s">
        <v>105</v>
      </c>
      <c r="C53" s="23"/>
      <c r="D53" s="48"/>
      <c r="E53" s="369"/>
      <c r="F53" s="362"/>
    </row>
    <row r="54" spans="1:6" x14ac:dyDescent="0.2">
      <c r="A54" s="178" t="s">
        <v>86</v>
      </c>
      <c r="B54" s="21" t="s">
        <v>104</v>
      </c>
      <c r="C54" s="23"/>
      <c r="D54" s="48"/>
      <c r="E54" s="369"/>
      <c r="F54" s="362"/>
    </row>
    <row r="55" spans="1:6" ht="12.75" customHeight="1" x14ac:dyDescent="0.2">
      <c r="A55" s="6"/>
      <c r="B55" s="35" t="s">
        <v>2</v>
      </c>
      <c r="C55" s="23"/>
      <c r="D55" s="48"/>
      <c r="E55" s="369"/>
      <c r="F55" s="362"/>
    </row>
    <row r="56" spans="1:6" ht="20.100000000000001" customHeight="1" x14ac:dyDescent="0.2">
      <c r="A56" s="7"/>
      <c r="B56" s="127" t="s">
        <v>133</v>
      </c>
      <c r="C56" s="133">
        <f>SUM(C47:C55)</f>
        <v>0</v>
      </c>
      <c r="D56" s="48"/>
      <c r="E56" s="367"/>
      <c r="F56" s="362"/>
    </row>
    <row r="57" spans="1:6" ht="20.100000000000001" customHeight="1" x14ac:dyDescent="0.2">
      <c r="A57" s="122">
        <v>7</v>
      </c>
      <c r="B57" s="123" t="s">
        <v>64</v>
      </c>
      <c r="C57" s="24"/>
      <c r="E57" s="369"/>
      <c r="F57" s="362"/>
    </row>
    <row r="58" spans="1:6" x14ac:dyDescent="0.2">
      <c r="A58" s="6"/>
      <c r="B58" s="35" t="s">
        <v>35</v>
      </c>
      <c r="C58" s="23"/>
      <c r="D58" s="48"/>
      <c r="E58" s="373"/>
      <c r="F58" s="362"/>
    </row>
    <row r="59" spans="1:6" x14ac:dyDescent="0.2">
      <c r="A59" s="6"/>
      <c r="B59" s="35" t="s">
        <v>41</v>
      </c>
      <c r="C59" s="23"/>
      <c r="D59" s="48"/>
      <c r="E59" s="373"/>
      <c r="F59" s="362"/>
    </row>
    <row r="60" spans="1:6" x14ac:dyDescent="0.2">
      <c r="A60" s="312"/>
      <c r="B60" s="176" t="s">
        <v>227</v>
      </c>
      <c r="C60" s="23"/>
      <c r="D60" s="48"/>
      <c r="E60" s="373"/>
      <c r="F60" s="362"/>
    </row>
    <row r="61" spans="1:6" x14ac:dyDescent="0.2">
      <c r="A61" s="312"/>
      <c r="B61" s="176" t="s">
        <v>228</v>
      </c>
      <c r="C61" s="23"/>
      <c r="D61" s="48"/>
      <c r="E61" s="373"/>
      <c r="F61" s="362"/>
    </row>
    <row r="62" spans="1:6" x14ac:dyDescent="0.2">
      <c r="A62" s="312"/>
      <c r="B62" s="176" t="s">
        <v>229</v>
      </c>
      <c r="C62" s="23"/>
      <c r="D62" s="48"/>
      <c r="E62" s="373"/>
      <c r="F62" s="362"/>
    </row>
    <row r="63" spans="1:6" x14ac:dyDescent="0.2">
      <c r="A63" s="312"/>
      <c r="B63" s="176" t="s">
        <v>230</v>
      </c>
      <c r="C63" s="23"/>
      <c r="D63" s="48"/>
      <c r="E63" s="373"/>
      <c r="F63" s="362"/>
    </row>
    <row r="64" spans="1:6" x14ac:dyDescent="0.2">
      <c r="A64" s="178" t="s">
        <v>86</v>
      </c>
      <c r="B64" s="212" t="s">
        <v>234</v>
      </c>
      <c r="C64" s="23"/>
      <c r="D64" s="48"/>
      <c r="E64" s="373"/>
      <c r="F64" s="362"/>
    </row>
    <row r="65" spans="1:6" x14ac:dyDescent="0.2">
      <c r="A65" s="311" t="s">
        <v>86</v>
      </c>
      <c r="B65" s="176" t="s">
        <v>223</v>
      </c>
      <c r="C65" s="23"/>
      <c r="D65" s="48"/>
      <c r="E65" s="370"/>
      <c r="F65" s="362"/>
    </row>
    <row r="66" spans="1:6" x14ac:dyDescent="0.2">
      <c r="A66" s="311" t="s">
        <v>86</v>
      </c>
      <c r="B66" s="176" t="s">
        <v>244</v>
      </c>
      <c r="C66" s="23"/>
      <c r="D66" s="48"/>
      <c r="E66" s="370"/>
      <c r="F66" s="362"/>
    </row>
    <row r="67" spans="1:6" x14ac:dyDescent="0.2">
      <c r="A67" s="178" t="s">
        <v>86</v>
      </c>
      <c r="B67" s="21" t="s">
        <v>12</v>
      </c>
      <c r="C67" s="23"/>
      <c r="D67" s="48"/>
      <c r="E67" s="370"/>
      <c r="F67" s="362"/>
    </row>
    <row r="68" spans="1:6" x14ac:dyDescent="0.2">
      <c r="A68" s="178" t="s">
        <v>86</v>
      </c>
      <c r="B68" s="21" t="s">
        <v>91</v>
      </c>
      <c r="C68" s="23"/>
      <c r="D68" s="48"/>
      <c r="E68" s="370"/>
      <c r="F68" s="362"/>
    </row>
    <row r="69" spans="1:6" x14ac:dyDescent="0.2">
      <c r="A69" s="178" t="s">
        <v>86</v>
      </c>
      <c r="B69" s="59" t="s">
        <v>105</v>
      </c>
      <c r="C69" s="23"/>
      <c r="D69" s="48"/>
      <c r="E69" s="370"/>
      <c r="F69" s="362"/>
    </row>
    <row r="70" spans="1:6" x14ac:dyDescent="0.2">
      <c r="A70" s="178" t="s">
        <v>86</v>
      </c>
      <c r="B70" s="21" t="s">
        <v>93</v>
      </c>
      <c r="C70" s="23"/>
      <c r="D70" s="48"/>
      <c r="E70" s="370"/>
      <c r="F70" s="362"/>
    </row>
    <row r="71" spans="1:6" x14ac:dyDescent="0.2">
      <c r="A71" s="178" t="s">
        <v>86</v>
      </c>
      <c r="B71" s="21" t="s">
        <v>104</v>
      </c>
      <c r="C71" s="23"/>
      <c r="D71" s="48"/>
      <c r="E71" s="369"/>
      <c r="F71" s="362"/>
    </row>
    <row r="72" spans="1:6" x14ac:dyDescent="0.2">
      <c r="A72" s="178" t="s">
        <v>86</v>
      </c>
      <c r="B72" s="21" t="s">
        <v>13</v>
      </c>
      <c r="C72" s="23"/>
      <c r="D72" s="48"/>
      <c r="E72" s="369"/>
      <c r="F72" s="362"/>
    </row>
    <row r="73" spans="1:6" ht="12.75" customHeight="1" thickBot="1" x14ac:dyDescent="0.25">
      <c r="A73" s="6"/>
      <c r="B73" s="35" t="s">
        <v>2</v>
      </c>
      <c r="C73" s="23"/>
      <c r="D73" s="48"/>
      <c r="E73" s="369"/>
      <c r="F73" s="362"/>
    </row>
    <row r="74" spans="1:6" ht="20.100000000000001" customHeight="1" x14ac:dyDescent="0.2">
      <c r="A74" s="7"/>
      <c r="B74" s="127" t="s">
        <v>58</v>
      </c>
      <c r="C74" s="126">
        <f>SUM(C58:C73)</f>
        <v>0</v>
      </c>
      <c r="D74" s="48"/>
      <c r="E74" s="388" t="s">
        <v>260</v>
      </c>
      <c r="F74" s="389" t="s">
        <v>256</v>
      </c>
    </row>
    <row r="75" spans="1:6" ht="30" customHeight="1" x14ac:dyDescent="0.2">
      <c r="A75" s="137">
        <v>8</v>
      </c>
      <c r="B75" s="134" t="s">
        <v>132</v>
      </c>
      <c r="C75" s="135">
        <f>SUM(C56+C74)</f>
        <v>0</v>
      </c>
      <c r="D75" s="48"/>
      <c r="E75" s="367">
        <f>Resultaträkning!C85</f>
        <v>0</v>
      </c>
      <c r="F75" s="368">
        <f>C75-E75</f>
        <v>0</v>
      </c>
    </row>
    <row r="76" spans="1:6" ht="30" customHeight="1" x14ac:dyDescent="0.2">
      <c r="A76" s="129">
        <v>9</v>
      </c>
      <c r="B76" s="134" t="s">
        <v>131</v>
      </c>
      <c r="C76" s="136">
        <f>SUM(C44+C75)</f>
        <v>0</v>
      </c>
      <c r="E76" s="369"/>
      <c r="F76" s="362"/>
    </row>
    <row r="77" spans="1:6" s="19" customFormat="1" ht="41.25" customHeight="1" x14ac:dyDescent="0.2">
      <c r="A77" s="422" t="s">
        <v>215</v>
      </c>
      <c r="B77" s="422"/>
      <c r="C77" s="183"/>
      <c r="D77" s="31"/>
      <c r="E77" s="361"/>
      <c r="F77" s="374"/>
    </row>
    <row r="78" spans="1:6" ht="30" customHeight="1" x14ac:dyDescent="0.2">
      <c r="A78" s="69"/>
      <c r="B78" s="57" t="s">
        <v>122</v>
      </c>
      <c r="C78" s="38"/>
      <c r="D78" s="47"/>
      <c r="E78" s="369"/>
      <c r="F78" s="362"/>
    </row>
    <row r="79" spans="1:6" ht="20.100000000000001" customHeight="1" x14ac:dyDescent="0.2">
      <c r="A79" s="122">
        <v>10</v>
      </c>
      <c r="B79" s="123" t="s">
        <v>97</v>
      </c>
      <c r="C79" s="22"/>
      <c r="E79" s="369"/>
      <c r="F79" s="362"/>
    </row>
    <row r="80" spans="1:6" ht="30" customHeight="1" x14ac:dyDescent="0.2">
      <c r="A80" s="122"/>
      <c r="B80" s="205" t="s">
        <v>206</v>
      </c>
      <c r="C80" s="22"/>
      <c r="E80" s="369"/>
      <c r="F80" s="362"/>
    </row>
    <row r="81" spans="1:6" x14ac:dyDescent="0.2">
      <c r="A81" s="304"/>
      <c r="B81" s="176" t="s">
        <v>193</v>
      </c>
      <c r="C81" s="23"/>
      <c r="D81" s="48"/>
      <c r="E81" s="370"/>
      <c r="F81" s="362"/>
    </row>
    <row r="82" spans="1:6" x14ac:dyDescent="0.2">
      <c r="A82" s="305"/>
      <c r="B82" s="254" t="s">
        <v>194</v>
      </c>
      <c r="C82" s="23"/>
      <c r="D82" s="201"/>
      <c r="E82" s="370"/>
      <c r="F82" s="362"/>
    </row>
    <row r="83" spans="1:6" x14ac:dyDescent="0.2">
      <c r="A83" s="304"/>
      <c r="B83" s="176" t="s">
        <v>167</v>
      </c>
      <c r="C83" s="23"/>
      <c r="D83" s="50"/>
      <c r="E83" s="369"/>
      <c r="F83" s="362"/>
    </row>
    <row r="84" spans="1:6" x14ac:dyDescent="0.2">
      <c r="A84" s="304"/>
      <c r="B84" s="253" t="s">
        <v>10</v>
      </c>
      <c r="C84" s="23"/>
      <c r="D84" s="50"/>
      <c r="E84" s="369"/>
      <c r="F84" s="362"/>
    </row>
    <row r="85" spans="1:6" s="4" customFormat="1" ht="20.100000000000001" customHeight="1" x14ac:dyDescent="0.2">
      <c r="A85" s="304"/>
      <c r="B85" s="131" t="s">
        <v>76</v>
      </c>
      <c r="C85" s="126">
        <f>SUM(C81:C84)</f>
        <v>0</v>
      </c>
      <c r="D85" s="50"/>
      <c r="E85" s="375"/>
      <c r="F85" s="362"/>
    </row>
    <row r="86" spans="1:6" s="20" customFormat="1" ht="20.100000000000001" customHeight="1" x14ac:dyDescent="0.2">
      <c r="A86" s="304"/>
      <c r="B86" s="131" t="s">
        <v>78</v>
      </c>
      <c r="C86" s="25"/>
      <c r="D86" s="203"/>
      <c r="E86" s="369"/>
      <c r="F86" s="374"/>
    </row>
    <row r="87" spans="1:6" x14ac:dyDescent="0.2">
      <c r="A87" s="306"/>
      <c r="B87" s="176" t="s">
        <v>171</v>
      </c>
      <c r="C87" s="23"/>
      <c r="D87" s="50"/>
      <c r="E87" s="376"/>
      <c r="F87" s="362"/>
    </row>
    <row r="88" spans="1:6" ht="12.75" customHeight="1" thickBot="1" x14ac:dyDescent="0.25">
      <c r="A88" s="304"/>
      <c r="B88" s="176" t="s">
        <v>173</v>
      </c>
      <c r="C88" s="23"/>
      <c r="D88" s="50"/>
      <c r="E88" s="370"/>
      <c r="F88" s="362"/>
    </row>
    <row r="89" spans="1:6" ht="12.75" customHeight="1" x14ac:dyDescent="0.2">
      <c r="A89" s="6"/>
      <c r="B89" s="21" t="s">
        <v>75</v>
      </c>
      <c r="C89" s="23"/>
      <c r="D89" s="48"/>
      <c r="E89" s="388" t="s">
        <v>260</v>
      </c>
      <c r="F89" s="389" t="s">
        <v>256</v>
      </c>
    </row>
    <row r="90" spans="1:6" ht="20.100000000000001" customHeight="1" x14ac:dyDescent="0.2">
      <c r="A90" s="7"/>
      <c r="B90" s="132" t="s">
        <v>113</v>
      </c>
      <c r="C90" s="126">
        <f>SUM(C85:C89)</f>
        <v>0</v>
      </c>
      <c r="D90" s="48"/>
      <c r="E90" s="367">
        <f>(Resultaträkning!C109)</f>
        <v>0</v>
      </c>
      <c r="F90" s="368">
        <f>C90-E90</f>
        <v>0</v>
      </c>
    </row>
    <row r="91" spans="1:6" ht="20.100000000000001" customHeight="1" x14ac:dyDescent="0.2">
      <c r="A91" s="122">
        <v>11</v>
      </c>
      <c r="B91" s="138" t="s">
        <v>134</v>
      </c>
      <c r="C91" s="22"/>
      <c r="E91" s="369"/>
      <c r="F91" s="362"/>
    </row>
    <row r="92" spans="1:6" x14ac:dyDescent="0.2">
      <c r="A92" s="6"/>
      <c r="B92" s="35" t="s">
        <v>35</v>
      </c>
      <c r="C92" s="23"/>
      <c r="D92" s="48"/>
      <c r="E92" s="369"/>
      <c r="F92" s="362"/>
    </row>
    <row r="93" spans="1:6" x14ac:dyDescent="0.2">
      <c r="A93" s="6"/>
      <c r="B93" s="35" t="s">
        <v>41</v>
      </c>
      <c r="C93" s="23"/>
      <c r="D93" s="48"/>
      <c r="E93" s="369"/>
      <c r="F93" s="362"/>
    </row>
    <row r="94" spans="1:6" x14ac:dyDescent="0.2">
      <c r="A94" s="178" t="s">
        <v>86</v>
      </c>
      <c r="B94" s="35" t="s">
        <v>42</v>
      </c>
      <c r="C94" s="23"/>
      <c r="D94" s="48"/>
      <c r="E94" s="369"/>
      <c r="F94" s="362"/>
    </row>
    <row r="95" spans="1:6" x14ac:dyDescent="0.2">
      <c r="A95" s="311" t="s">
        <v>86</v>
      </c>
      <c r="B95" s="176" t="s">
        <v>223</v>
      </c>
      <c r="C95" s="23"/>
      <c r="D95" s="48"/>
      <c r="E95" s="369"/>
      <c r="F95" s="362"/>
    </row>
    <row r="96" spans="1:6" x14ac:dyDescent="0.2">
      <c r="A96" s="311" t="s">
        <v>86</v>
      </c>
      <c r="B96" s="176" t="s">
        <v>244</v>
      </c>
      <c r="C96" s="23"/>
      <c r="D96" s="48"/>
      <c r="E96" s="369"/>
      <c r="F96" s="362"/>
    </row>
    <row r="97" spans="1:6" x14ac:dyDescent="0.2">
      <c r="A97" s="178" t="s">
        <v>86</v>
      </c>
      <c r="B97" s="21" t="s">
        <v>12</v>
      </c>
      <c r="C97" s="23"/>
      <c r="D97" s="48"/>
      <c r="E97" s="370"/>
      <c r="F97" s="362"/>
    </row>
    <row r="98" spans="1:6" x14ac:dyDescent="0.2">
      <c r="A98" s="178" t="s">
        <v>86</v>
      </c>
      <c r="B98" s="21" t="s">
        <v>91</v>
      </c>
      <c r="C98" s="23"/>
      <c r="D98" s="48"/>
      <c r="E98" s="370"/>
      <c r="F98" s="362"/>
    </row>
    <row r="99" spans="1:6" x14ac:dyDescent="0.2">
      <c r="A99" s="178" t="s">
        <v>86</v>
      </c>
      <c r="B99" s="59" t="s">
        <v>105</v>
      </c>
      <c r="C99" s="23"/>
      <c r="D99" s="48"/>
      <c r="E99" s="369"/>
      <c r="F99" s="362"/>
    </row>
    <row r="100" spans="1:6" x14ac:dyDescent="0.2">
      <c r="A100" s="178" t="s">
        <v>86</v>
      </c>
      <c r="B100" s="21" t="s">
        <v>93</v>
      </c>
      <c r="C100" s="23"/>
      <c r="D100" s="48"/>
      <c r="E100" s="369"/>
      <c r="F100" s="362"/>
    </row>
    <row r="101" spans="1:6" ht="13.5" thickBot="1" x14ac:dyDescent="0.25">
      <c r="A101" s="178" t="s">
        <v>86</v>
      </c>
      <c r="B101" s="21" t="s">
        <v>104</v>
      </c>
      <c r="C101" s="23"/>
      <c r="D101" s="48"/>
      <c r="E101" s="369"/>
      <c r="F101" s="362"/>
    </row>
    <row r="102" spans="1:6" x14ac:dyDescent="0.2">
      <c r="A102" s="178" t="s">
        <v>86</v>
      </c>
      <c r="B102" s="21" t="s">
        <v>13</v>
      </c>
      <c r="C102" s="23"/>
      <c r="D102" s="48"/>
      <c r="E102" s="388" t="s">
        <v>260</v>
      </c>
      <c r="F102" s="389" t="s">
        <v>256</v>
      </c>
    </row>
    <row r="103" spans="1:6" ht="20.100000000000001" customHeight="1" x14ac:dyDescent="0.2">
      <c r="A103" s="7"/>
      <c r="B103" s="127" t="s">
        <v>56</v>
      </c>
      <c r="C103" s="126">
        <f>SUM(C92:C102)</f>
        <v>0</v>
      </c>
      <c r="D103" s="48"/>
      <c r="E103" s="367">
        <f>Resultaträkning!C110</f>
        <v>0</v>
      </c>
      <c r="F103" s="368">
        <f>C103-E103</f>
        <v>0</v>
      </c>
    </row>
    <row r="104" spans="1:6" ht="20.100000000000001" customHeight="1" x14ac:dyDescent="0.2">
      <c r="A104" s="122">
        <v>12</v>
      </c>
      <c r="B104" s="138" t="s">
        <v>98</v>
      </c>
      <c r="C104" s="22"/>
      <c r="E104" s="369"/>
      <c r="F104" s="362"/>
    </row>
    <row r="105" spans="1:6" s="4" customFormat="1" ht="12.75" customHeight="1" x14ac:dyDescent="0.2">
      <c r="A105" s="71"/>
      <c r="B105" s="21" t="s">
        <v>45</v>
      </c>
      <c r="C105" s="23"/>
      <c r="D105" s="50"/>
      <c r="E105" s="370"/>
      <c r="F105" s="362"/>
    </row>
    <row r="106" spans="1:6" x14ac:dyDescent="0.2">
      <c r="A106" s="6"/>
      <c r="B106" s="212" t="s">
        <v>169</v>
      </c>
      <c r="C106" s="23"/>
      <c r="E106" s="377"/>
      <c r="F106" s="362"/>
    </row>
    <row r="107" spans="1:6" x14ac:dyDescent="0.2">
      <c r="A107" s="6"/>
      <c r="B107" s="21" t="s">
        <v>46</v>
      </c>
      <c r="C107" s="23"/>
      <c r="E107" s="369"/>
      <c r="F107" s="362"/>
    </row>
    <row r="108" spans="1:6" x14ac:dyDescent="0.2">
      <c r="A108" s="6"/>
      <c r="B108" s="21" t="s">
        <v>47</v>
      </c>
      <c r="C108" s="23"/>
      <c r="E108" s="363"/>
      <c r="F108" s="362"/>
    </row>
    <row r="109" spans="1:6" x14ac:dyDescent="0.2">
      <c r="A109" s="6"/>
      <c r="B109" s="194" t="s">
        <v>138</v>
      </c>
      <c r="C109" s="23"/>
      <c r="E109" s="363"/>
      <c r="F109" s="362"/>
    </row>
    <row r="110" spans="1:6" x14ac:dyDescent="0.2">
      <c r="A110" s="6"/>
      <c r="B110" s="180" t="s">
        <v>108</v>
      </c>
      <c r="C110" s="23"/>
      <c r="E110" s="370"/>
      <c r="F110" s="362"/>
    </row>
    <row r="111" spans="1:6" x14ac:dyDescent="0.2">
      <c r="A111" s="178" t="s">
        <v>86</v>
      </c>
      <c r="B111" s="181" t="s">
        <v>48</v>
      </c>
      <c r="C111" s="23"/>
      <c r="E111" s="363"/>
      <c r="F111" s="362"/>
    </row>
    <row r="112" spans="1:6" x14ac:dyDescent="0.2">
      <c r="A112" s="312"/>
      <c r="B112" s="176" t="s">
        <v>233</v>
      </c>
      <c r="C112" s="23"/>
      <c r="E112" s="363"/>
      <c r="F112" s="362"/>
    </row>
    <row r="113" spans="1:6" x14ac:dyDescent="0.2">
      <c r="A113" s="312"/>
      <c r="B113" s="176" t="s">
        <v>231</v>
      </c>
      <c r="C113" s="23"/>
      <c r="E113" s="363"/>
      <c r="F113" s="362"/>
    </row>
    <row r="114" spans="1:6" x14ac:dyDescent="0.2">
      <c r="A114" s="6"/>
      <c r="B114" s="59" t="s">
        <v>15</v>
      </c>
      <c r="C114" s="23"/>
      <c r="E114" s="370"/>
      <c r="F114" s="362"/>
    </row>
    <row r="115" spans="1:6" x14ac:dyDescent="0.2">
      <c r="A115" s="6"/>
      <c r="B115" s="59" t="s">
        <v>16</v>
      </c>
      <c r="C115" s="23"/>
      <c r="E115" s="370"/>
      <c r="F115" s="362"/>
    </row>
    <row r="116" spans="1:6" x14ac:dyDescent="0.2">
      <c r="A116" s="312"/>
      <c r="B116" s="317" t="s">
        <v>232</v>
      </c>
      <c r="C116" s="23"/>
      <c r="E116" s="370"/>
      <c r="F116" s="362"/>
    </row>
    <row r="117" spans="1:6" x14ac:dyDescent="0.2">
      <c r="A117" s="6"/>
      <c r="B117" s="180" t="s">
        <v>17</v>
      </c>
      <c r="C117" s="23"/>
      <c r="E117" s="370"/>
      <c r="F117" s="362"/>
    </row>
    <row r="118" spans="1:6" x14ac:dyDescent="0.2">
      <c r="A118" s="6"/>
      <c r="B118" s="181" t="s">
        <v>35</v>
      </c>
      <c r="C118" s="23"/>
      <c r="D118" s="48"/>
      <c r="E118" s="370"/>
      <c r="F118" s="362"/>
    </row>
    <row r="119" spans="1:6" x14ac:dyDescent="0.2">
      <c r="A119" s="178" t="s">
        <v>86</v>
      </c>
      <c r="B119" s="181" t="s">
        <v>50</v>
      </c>
      <c r="C119" s="23"/>
      <c r="E119" s="370"/>
      <c r="F119" s="362"/>
    </row>
    <row r="120" spans="1:6" x14ac:dyDescent="0.2">
      <c r="A120" s="178" t="s">
        <v>86</v>
      </c>
      <c r="B120" s="181" t="s">
        <v>117</v>
      </c>
      <c r="C120" s="23"/>
      <c r="D120" s="48"/>
      <c r="E120" s="370"/>
      <c r="F120" s="362"/>
    </row>
    <row r="121" spans="1:6" ht="12.75" customHeight="1" x14ac:dyDescent="0.2">
      <c r="A121" s="6"/>
      <c r="B121" s="181" t="s">
        <v>41</v>
      </c>
      <c r="C121" s="23"/>
      <c r="D121" s="48"/>
      <c r="E121" s="370"/>
      <c r="F121" s="362"/>
    </row>
    <row r="122" spans="1:6" ht="12.75" customHeight="1" x14ac:dyDescent="0.2">
      <c r="A122" s="311" t="s">
        <v>86</v>
      </c>
      <c r="B122" s="176" t="s">
        <v>223</v>
      </c>
      <c r="C122" s="23"/>
      <c r="D122" s="48"/>
      <c r="E122" s="370"/>
      <c r="F122" s="362"/>
    </row>
    <row r="123" spans="1:6" ht="12.75" customHeight="1" x14ac:dyDescent="0.2">
      <c r="A123" s="311" t="s">
        <v>86</v>
      </c>
      <c r="B123" s="176" t="s">
        <v>244</v>
      </c>
      <c r="C123" s="23"/>
      <c r="D123" s="48"/>
      <c r="E123" s="370"/>
      <c r="F123" s="362"/>
    </row>
    <row r="124" spans="1:6" x14ac:dyDescent="0.2">
      <c r="A124" s="178" t="s">
        <v>86</v>
      </c>
      <c r="B124" s="176" t="s">
        <v>88</v>
      </c>
      <c r="C124" s="23"/>
      <c r="D124" s="48"/>
      <c r="E124" s="370"/>
      <c r="F124" s="362"/>
    </row>
    <row r="125" spans="1:6" ht="14.25" customHeight="1" x14ac:dyDescent="0.2">
      <c r="A125" s="178" t="s">
        <v>86</v>
      </c>
      <c r="B125" s="176" t="s">
        <v>89</v>
      </c>
      <c r="C125" s="23"/>
      <c r="D125" s="48"/>
      <c r="E125" s="370"/>
      <c r="F125" s="362"/>
    </row>
    <row r="126" spans="1:6" x14ac:dyDescent="0.2">
      <c r="A126" s="178" t="s">
        <v>86</v>
      </c>
      <c r="B126" s="176" t="s">
        <v>90</v>
      </c>
      <c r="C126" s="23"/>
      <c r="D126" s="48"/>
      <c r="E126" s="370"/>
      <c r="F126" s="362"/>
    </row>
    <row r="127" spans="1:6" x14ac:dyDescent="0.2">
      <c r="A127" s="178" t="s">
        <v>86</v>
      </c>
      <c r="B127" s="59" t="s">
        <v>91</v>
      </c>
      <c r="C127" s="23"/>
      <c r="D127" s="48"/>
      <c r="E127" s="370"/>
      <c r="F127" s="362"/>
    </row>
    <row r="128" spans="1:6" x14ac:dyDescent="0.2">
      <c r="A128" s="177"/>
      <c r="B128" s="176" t="s">
        <v>197</v>
      </c>
      <c r="C128" s="23"/>
      <c r="D128" s="48"/>
      <c r="E128" s="370"/>
      <c r="F128" s="362"/>
    </row>
    <row r="129" spans="1:6" x14ac:dyDescent="0.2">
      <c r="A129" s="6"/>
      <c r="B129" s="59" t="s">
        <v>29</v>
      </c>
      <c r="C129" s="23"/>
      <c r="D129" s="48"/>
      <c r="E129" s="369"/>
      <c r="F129" s="362"/>
    </row>
    <row r="130" spans="1:6" x14ac:dyDescent="0.2">
      <c r="A130" s="6"/>
      <c r="B130" s="59" t="s">
        <v>26</v>
      </c>
      <c r="C130" s="23"/>
      <c r="D130" s="50"/>
      <c r="E130" s="369"/>
      <c r="F130" s="362"/>
    </row>
    <row r="131" spans="1:6" x14ac:dyDescent="0.2">
      <c r="A131" s="178"/>
      <c r="B131" s="59" t="s">
        <v>109</v>
      </c>
      <c r="C131" s="23"/>
      <c r="D131" s="50"/>
      <c r="E131" s="369"/>
      <c r="F131" s="362"/>
    </row>
    <row r="132" spans="1:6" x14ac:dyDescent="0.2">
      <c r="A132" s="6"/>
      <c r="B132" s="59" t="s">
        <v>28</v>
      </c>
      <c r="C132" s="23"/>
      <c r="D132" s="50"/>
      <c r="E132" s="369"/>
      <c r="F132" s="362"/>
    </row>
    <row r="133" spans="1:6" x14ac:dyDescent="0.2">
      <c r="A133" s="178" t="s">
        <v>86</v>
      </c>
      <c r="B133" s="59" t="s">
        <v>103</v>
      </c>
      <c r="C133" s="23"/>
      <c r="D133" s="50"/>
      <c r="E133" s="369"/>
      <c r="F133" s="362"/>
    </row>
    <row r="134" spans="1:6" x14ac:dyDescent="0.2">
      <c r="A134" s="178" t="s">
        <v>86</v>
      </c>
      <c r="B134" s="59" t="s">
        <v>116</v>
      </c>
      <c r="C134" s="23"/>
      <c r="D134" s="48"/>
      <c r="E134" s="369"/>
      <c r="F134" s="362"/>
    </row>
    <row r="135" spans="1:6" x14ac:dyDescent="0.2">
      <c r="A135" s="178" t="s">
        <v>86</v>
      </c>
      <c r="B135" s="21" t="s">
        <v>93</v>
      </c>
      <c r="C135" s="23"/>
      <c r="D135" s="48"/>
      <c r="E135" s="369"/>
      <c r="F135" s="362"/>
    </row>
    <row r="136" spans="1:6" x14ac:dyDescent="0.2">
      <c r="A136" s="178"/>
      <c r="B136" s="21" t="s">
        <v>110</v>
      </c>
      <c r="C136" s="23"/>
      <c r="D136" s="48"/>
      <c r="E136" s="369"/>
      <c r="F136" s="362"/>
    </row>
    <row r="137" spans="1:6" x14ac:dyDescent="0.2">
      <c r="A137" s="178"/>
      <c r="B137" s="21" t="s">
        <v>111</v>
      </c>
      <c r="C137" s="23"/>
      <c r="D137" s="48"/>
      <c r="E137" s="369"/>
      <c r="F137" s="362"/>
    </row>
    <row r="138" spans="1:6" ht="13.5" thickBot="1" x14ac:dyDescent="0.25">
      <c r="A138" s="178" t="s">
        <v>86</v>
      </c>
      <c r="B138" s="59" t="s">
        <v>114</v>
      </c>
      <c r="C138" s="23"/>
      <c r="D138" s="48"/>
      <c r="E138" s="369"/>
      <c r="F138" s="362"/>
    </row>
    <row r="139" spans="1:6" x14ac:dyDescent="0.2">
      <c r="A139" s="178" t="s">
        <v>86</v>
      </c>
      <c r="B139" s="21" t="s">
        <v>13</v>
      </c>
      <c r="C139" s="23"/>
      <c r="D139" s="48"/>
      <c r="E139" s="388" t="s">
        <v>260</v>
      </c>
      <c r="F139" s="389" t="s">
        <v>256</v>
      </c>
    </row>
    <row r="140" spans="1:6" ht="20.100000000000001" customHeight="1" x14ac:dyDescent="0.2">
      <c r="A140" s="7"/>
      <c r="B140" s="127" t="s">
        <v>115</v>
      </c>
      <c r="C140" s="133">
        <f>SUM(C105:C139)</f>
        <v>0</v>
      </c>
      <c r="D140" s="48"/>
      <c r="E140" s="367">
        <f>(Resultaträkning!C111)</f>
        <v>0</v>
      </c>
      <c r="F140" s="368">
        <f>C140-E140</f>
        <v>0</v>
      </c>
    </row>
    <row r="141" spans="1:6" ht="20.100000000000001" customHeight="1" x14ac:dyDescent="0.2">
      <c r="A141" s="140">
        <v>13</v>
      </c>
      <c r="B141" s="144" t="s">
        <v>99</v>
      </c>
      <c r="C141" s="8"/>
      <c r="E141" s="369"/>
      <c r="F141" s="362"/>
    </row>
    <row r="142" spans="1:6" ht="30" customHeight="1" x14ac:dyDescent="0.2">
      <c r="A142" s="141">
        <v>14</v>
      </c>
      <c r="B142" s="139" t="s">
        <v>135</v>
      </c>
      <c r="C142" s="130">
        <f>SUM(C141+C140+C103+C90)</f>
        <v>0</v>
      </c>
      <c r="D142" s="48"/>
      <c r="E142" s="369"/>
      <c r="F142" s="362"/>
    </row>
    <row r="143" spans="1:6" ht="30" customHeight="1" x14ac:dyDescent="0.2">
      <c r="A143" s="70"/>
      <c r="B143" s="61" t="s">
        <v>136</v>
      </c>
      <c r="C143" s="37"/>
      <c r="D143" s="48"/>
      <c r="E143" s="369"/>
      <c r="F143" s="362"/>
    </row>
    <row r="144" spans="1:6" ht="20.100000000000001" customHeight="1" x14ac:dyDescent="0.2">
      <c r="A144" s="122">
        <v>15</v>
      </c>
      <c r="B144" s="138" t="s">
        <v>65</v>
      </c>
      <c r="C144" s="22"/>
      <c r="E144" s="369"/>
      <c r="F144" s="362"/>
    </row>
    <row r="145" spans="1:6" x14ac:dyDescent="0.2">
      <c r="A145" s="6"/>
      <c r="B145" s="35" t="s">
        <v>35</v>
      </c>
      <c r="C145" s="23"/>
      <c r="E145" s="369"/>
      <c r="F145" s="362"/>
    </row>
    <row r="146" spans="1:6" x14ac:dyDescent="0.2">
      <c r="A146" s="6"/>
      <c r="B146" s="35" t="s">
        <v>41</v>
      </c>
      <c r="C146" s="23"/>
      <c r="D146" s="48"/>
      <c r="E146" s="369"/>
      <c r="F146" s="362"/>
    </row>
    <row r="147" spans="1:6" ht="12.75" customHeight="1" x14ac:dyDescent="0.2">
      <c r="A147" s="178" t="s">
        <v>86</v>
      </c>
      <c r="B147" s="35" t="s">
        <v>42</v>
      </c>
      <c r="C147" s="23"/>
      <c r="D147" s="48"/>
      <c r="E147" s="369"/>
      <c r="F147" s="362"/>
    </row>
    <row r="148" spans="1:6" ht="12.75" customHeight="1" x14ac:dyDescent="0.2">
      <c r="A148" s="311" t="s">
        <v>86</v>
      </c>
      <c r="B148" s="176" t="s">
        <v>223</v>
      </c>
      <c r="C148" s="23"/>
      <c r="D148" s="48"/>
      <c r="E148" s="369"/>
      <c r="F148" s="362"/>
    </row>
    <row r="149" spans="1:6" ht="12.75" customHeight="1" x14ac:dyDescent="0.2">
      <c r="A149" s="311" t="s">
        <v>86</v>
      </c>
      <c r="B149" s="176" t="s">
        <v>244</v>
      </c>
      <c r="C149" s="23"/>
      <c r="D149" s="48"/>
      <c r="E149" s="369"/>
      <c r="F149" s="362"/>
    </row>
    <row r="150" spans="1:6" ht="12.75" customHeight="1" x14ac:dyDescent="0.2">
      <c r="A150" s="178" t="s">
        <v>86</v>
      </c>
      <c r="B150" s="21" t="s">
        <v>12</v>
      </c>
      <c r="C150" s="23"/>
      <c r="D150" s="48"/>
      <c r="E150" s="369"/>
      <c r="F150" s="362"/>
    </row>
    <row r="151" spans="1:6" ht="12.75" customHeight="1" x14ac:dyDescent="0.2">
      <c r="A151" s="178" t="s">
        <v>86</v>
      </c>
      <c r="B151" s="21" t="s">
        <v>91</v>
      </c>
      <c r="C151" s="23"/>
      <c r="D151" s="48"/>
      <c r="E151" s="369"/>
      <c r="F151" s="362"/>
    </row>
    <row r="152" spans="1:6" ht="12.75" customHeight="1" x14ac:dyDescent="0.2">
      <c r="A152" s="178" t="s">
        <v>86</v>
      </c>
      <c r="B152" s="59" t="s">
        <v>105</v>
      </c>
      <c r="C152" s="23"/>
      <c r="D152" s="48"/>
      <c r="E152" s="369"/>
      <c r="F152" s="362"/>
    </row>
    <row r="153" spans="1:6" ht="12.75" customHeight="1" x14ac:dyDescent="0.2">
      <c r="A153" s="178" t="s">
        <v>86</v>
      </c>
      <c r="B153" s="21" t="s">
        <v>93</v>
      </c>
      <c r="C153" s="23"/>
      <c r="D153" s="48"/>
      <c r="E153" s="369"/>
      <c r="F153" s="362"/>
    </row>
    <row r="154" spans="1:6" ht="12.75" customHeight="1" x14ac:dyDescent="0.2">
      <c r="A154" s="178" t="s">
        <v>86</v>
      </c>
      <c r="B154" s="21" t="s">
        <v>104</v>
      </c>
      <c r="C154" s="23"/>
      <c r="D154" s="48"/>
      <c r="E154" s="369"/>
      <c r="F154" s="362"/>
    </row>
    <row r="155" spans="1:6" ht="12.75" customHeight="1" thickBot="1" x14ac:dyDescent="0.25">
      <c r="A155" s="178" t="s">
        <v>86</v>
      </c>
      <c r="B155" s="21" t="s">
        <v>13</v>
      </c>
      <c r="C155" s="23"/>
      <c r="D155" s="48"/>
      <c r="E155" s="369"/>
      <c r="F155" s="362"/>
    </row>
    <row r="156" spans="1:6" ht="12.75" customHeight="1" x14ac:dyDescent="0.2">
      <c r="A156" s="6"/>
      <c r="B156" s="35" t="s">
        <v>2</v>
      </c>
      <c r="C156" s="23"/>
      <c r="D156" s="48"/>
      <c r="E156" s="388" t="s">
        <v>260</v>
      </c>
      <c r="F156" s="389" t="s">
        <v>256</v>
      </c>
    </row>
    <row r="157" spans="1:6" ht="20.100000000000001" customHeight="1" x14ac:dyDescent="0.2">
      <c r="A157" s="7"/>
      <c r="B157" s="127" t="s">
        <v>59</v>
      </c>
      <c r="C157" s="126">
        <f>SUM(C145:C156)</f>
        <v>0</v>
      </c>
      <c r="D157" s="48"/>
      <c r="E157" s="367">
        <f>Resultaträkning!C148</f>
        <v>0</v>
      </c>
      <c r="F157" s="368">
        <f>C157-E157</f>
        <v>0</v>
      </c>
    </row>
    <row r="158" spans="1:6" ht="28.5" customHeight="1" x14ac:dyDescent="0.2">
      <c r="A158" s="140">
        <v>16</v>
      </c>
      <c r="B158" s="204" t="s">
        <v>248</v>
      </c>
      <c r="C158" s="126">
        <f>SUM(C142+C157)</f>
        <v>0</v>
      </c>
      <c r="D158" s="48"/>
      <c r="E158" s="369"/>
      <c r="F158" s="362"/>
    </row>
    <row r="159" spans="1:6" ht="50.1" customHeight="1" x14ac:dyDescent="0.2">
      <c r="A159" s="420" t="s">
        <v>209</v>
      </c>
      <c r="B159" s="421"/>
      <c r="C159" s="39"/>
      <c r="E159" s="369"/>
      <c r="F159" s="362"/>
    </row>
    <row r="160" spans="1:6" ht="12.75" customHeight="1" x14ac:dyDescent="0.2">
      <c r="A160" s="122">
        <v>17</v>
      </c>
      <c r="B160" s="63" t="s">
        <v>61</v>
      </c>
      <c r="C160" s="23"/>
      <c r="D160" s="48"/>
      <c r="E160" s="369"/>
      <c r="F160" s="362"/>
    </row>
    <row r="161" spans="1:7" ht="12.75" customHeight="1" x14ac:dyDescent="0.2">
      <c r="A161" s="6"/>
      <c r="B161" s="35" t="s">
        <v>35</v>
      </c>
      <c r="C161" s="23"/>
      <c r="D161" s="48"/>
      <c r="E161" s="369"/>
      <c r="F161" s="362"/>
    </row>
    <row r="162" spans="1:7" ht="12.75" customHeight="1" x14ac:dyDescent="0.2">
      <c r="A162" s="6"/>
      <c r="B162" s="35" t="s">
        <v>41</v>
      </c>
      <c r="C162" s="23"/>
      <c r="D162" s="48"/>
      <c r="E162" s="369"/>
      <c r="F162" s="362"/>
    </row>
    <row r="163" spans="1:7" ht="12.75" customHeight="1" x14ac:dyDescent="0.2">
      <c r="A163" s="178" t="s">
        <v>86</v>
      </c>
      <c r="B163" s="21" t="s">
        <v>43</v>
      </c>
      <c r="C163" s="23"/>
      <c r="D163" s="48"/>
      <c r="E163" s="378"/>
      <c r="F163" s="362"/>
    </row>
    <row r="164" spans="1:7" ht="12.75" customHeight="1" x14ac:dyDescent="0.2">
      <c r="A164" s="311" t="s">
        <v>86</v>
      </c>
      <c r="B164" s="176" t="s">
        <v>223</v>
      </c>
      <c r="C164" s="23"/>
      <c r="D164" s="48"/>
      <c r="E164" s="378"/>
      <c r="F164" s="362"/>
    </row>
    <row r="165" spans="1:7" ht="12.75" customHeight="1" x14ac:dyDescent="0.2">
      <c r="A165" s="311" t="s">
        <v>86</v>
      </c>
      <c r="B165" s="176" t="s">
        <v>244</v>
      </c>
      <c r="C165" s="23"/>
      <c r="D165" s="48"/>
      <c r="E165" s="378"/>
      <c r="F165" s="362"/>
    </row>
    <row r="166" spans="1:7" ht="12.75" customHeight="1" x14ac:dyDescent="0.2">
      <c r="A166" s="178" t="s">
        <v>86</v>
      </c>
      <c r="B166" s="21" t="s">
        <v>12</v>
      </c>
      <c r="C166" s="23"/>
      <c r="D166" s="48"/>
      <c r="E166" s="378"/>
      <c r="F166" s="362"/>
    </row>
    <row r="167" spans="1:7" ht="12.75" customHeight="1" x14ac:dyDescent="0.2">
      <c r="A167" s="178" t="s">
        <v>86</v>
      </c>
      <c r="B167" s="21" t="s">
        <v>91</v>
      </c>
      <c r="C167" s="23"/>
      <c r="D167" s="48"/>
      <c r="E167" s="378"/>
      <c r="F167" s="362"/>
    </row>
    <row r="168" spans="1:7" ht="12.75" customHeight="1" x14ac:dyDescent="0.2">
      <c r="A168" s="178" t="s">
        <v>86</v>
      </c>
      <c r="B168" s="59" t="s">
        <v>105</v>
      </c>
      <c r="C168" s="23"/>
      <c r="D168" s="48"/>
      <c r="E168" s="372"/>
      <c r="F168" s="365"/>
      <c r="G168" s="12"/>
    </row>
    <row r="169" spans="1:7" ht="12.75" customHeight="1" x14ac:dyDescent="0.2">
      <c r="A169" s="178" t="s">
        <v>86</v>
      </c>
      <c r="B169" s="21" t="s">
        <v>93</v>
      </c>
      <c r="C169" s="23"/>
      <c r="D169" s="48"/>
      <c r="E169" s="369"/>
      <c r="F169" s="362"/>
    </row>
    <row r="170" spans="1:7" ht="12.75" customHeight="1" x14ac:dyDescent="0.2">
      <c r="A170" s="178" t="s">
        <v>86</v>
      </c>
      <c r="B170" s="21" t="s">
        <v>104</v>
      </c>
      <c r="C170" s="23"/>
      <c r="D170" s="48"/>
      <c r="E170" s="369"/>
      <c r="F170" s="362"/>
    </row>
    <row r="171" spans="1:7" ht="12.75" customHeight="1" x14ac:dyDescent="0.2">
      <c r="A171" s="178" t="s">
        <v>86</v>
      </c>
      <c r="B171" s="21" t="s">
        <v>13</v>
      </c>
      <c r="C171" s="23"/>
      <c r="D171" s="48"/>
      <c r="E171" s="379"/>
      <c r="F171" s="365"/>
    </row>
    <row r="172" spans="1:7" ht="12.75" customHeight="1" x14ac:dyDescent="0.2">
      <c r="A172" s="6"/>
      <c r="B172" s="21" t="s">
        <v>2</v>
      </c>
      <c r="C172" s="23"/>
      <c r="D172" s="48"/>
      <c r="E172" s="372"/>
      <c r="F172" s="365"/>
    </row>
    <row r="173" spans="1:7" ht="20.100000000000001" customHeight="1" x14ac:dyDescent="0.2">
      <c r="A173" s="7"/>
      <c r="B173" s="127" t="s">
        <v>60</v>
      </c>
      <c r="C173" s="126">
        <f>SUM(C160:C172)</f>
        <v>0</v>
      </c>
      <c r="D173" s="48"/>
      <c r="E173" s="369"/>
      <c r="F173" s="362"/>
    </row>
    <row r="174" spans="1:7" ht="39.950000000000003" customHeight="1" x14ac:dyDescent="0.2">
      <c r="A174" s="137">
        <v>18</v>
      </c>
      <c r="B174" s="125" t="s">
        <v>137</v>
      </c>
      <c r="C174" s="155">
        <f>SUM(C76+C158+C173)</f>
        <v>0</v>
      </c>
      <c r="D174" s="48"/>
      <c r="E174" s="369"/>
      <c r="F174" s="362"/>
    </row>
    <row r="175" spans="1:7" s="20" customFormat="1" ht="50.1" customHeight="1" x14ac:dyDescent="0.2">
      <c r="A175" s="418" t="s">
        <v>51</v>
      </c>
      <c r="B175" s="419"/>
      <c r="C175" s="38"/>
      <c r="E175" s="380"/>
      <c r="F175" s="374"/>
    </row>
    <row r="176" spans="1:7" ht="20.100000000000001" customHeight="1" x14ac:dyDescent="0.2">
      <c r="A176" s="151">
        <v>19</v>
      </c>
      <c r="B176" s="407" t="s">
        <v>263</v>
      </c>
      <c r="C176" s="23">
        <f>SUM(C177:C179)</f>
        <v>0</v>
      </c>
      <c r="D176" s="51"/>
      <c r="E176" s="369"/>
      <c r="F176" s="362"/>
    </row>
    <row r="177" spans="1:6" ht="20.100000000000001" customHeight="1" x14ac:dyDescent="0.2">
      <c r="A177" s="122" t="s">
        <v>150</v>
      </c>
      <c r="B177" s="10" t="s">
        <v>154</v>
      </c>
      <c r="C177" s="23"/>
      <c r="D177" s="51"/>
      <c r="E177" s="369"/>
      <c r="F177" s="362"/>
    </row>
    <row r="178" spans="1:6" ht="20.100000000000001" customHeight="1" x14ac:dyDescent="0.2">
      <c r="A178" s="122" t="s">
        <v>151</v>
      </c>
      <c r="B178" s="10" t="s">
        <v>155</v>
      </c>
      <c r="C178" s="23"/>
      <c r="D178" s="51"/>
      <c r="E178" s="369"/>
      <c r="F178" s="362"/>
    </row>
    <row r="179" spans="1:6" ht="20.100000000000001" customHeight="1" x14ac:dyDescent="0.2">
      <c r="A179" s="137" t="s">
        <v>152</v>
      </c>
      <c r="B179" s="197" t="s">
        <v>160</v>
      </c>
      <c r="C179" s="23"/>
      <c r="D179" s="51"/>
      <c r="E179" s="369"/>
      <c r="F179" s="362"/>
    </row>
    <row r="180" spans="1:6" ht="20.100000000000001" customHeight="1" x14ac:dyDescent="0.2">
      <c r="A180" s="151">
        <v>20</v>
      </c>
      <c r="B180" s="195" t="s">
        <v>153</v>
      </c>
      <c r="C180" s="23">
        <f>SUM(C181:C183)</f>
        <v>0</v>
      </c>
      <c r="D180" s="51"/>
      <c r="E180" s="369"/>
      <c r="F180" s="362"/>
    </row>
    <row r="181" spans="1:6" ht="20.100000000000001" customHeight="1" x14ac:dyDescent="0.2">
      <c r="A181" s="122" t="s">
        <v>144</v>
      </c>
      <c r="B181" s="10" t="s">
        <v>156</v>
      </c>
      <c r="C181" s="23"/>
      <c r="D181" s="51"/>
      <c r="E181" s="369"/>
      <c r="F181" s="362"/>
    </row>
    <row r="182" spans="1:6" ht="20.100000000000001" customHeight="1" x14ac:dyDescent="0.2">
      <c r="A182" s="122" t="s">
        <v>145</v>
      </c>
      <c r="B182" s="10" t="s">
        <v>157</v>
      </c>
      <c r="C182" s="23"/>
      <c r="D182" s="51"/>
      <c r="E182" s="369"/>
      <c r="F182" s="362"/>
    </row>
    <row r="183" spans="1:6" ht="20.100000000000001" customHeight="1" x14ac:dyDescent="0.2">
      <c r="A183" s="137" t="s">
        <v>158</v>
      </c>
      <c r="B183" s="202" t="s">
        <v>159</v>
      </c>
      <c r="C183" s="23"/>
      <c r="D183" s="51"/>
      <c r="E183" s="369"/>
      <c r="F183" s="362"/>
    </row>
    <row r="184" spans="1:6" ht="20.100000000000001" customHeight="1" x14ac:dyDescent="0.2">
      <c r="A184" s="122">
        <v>21</v>
      </c>
      <c r="B184" s="10" t="s">
        <v>161</v>
      </c>
      <c r="C184" s="196">
        <f>SUM(C185:C187)</f>
        <v>0</v>
      </c>
      <c r="D184" s="51"/>
      <c r="E184" s="369"/>
      <c r="F184" s="362"/>
    </row>
    <row r="185" spans="1:6" ht="20.100000000000001" customHeight="1" x14ac:dyDescent="0.2">
      <c r="A185" s="122" t="s">
        <v>146</v>
      </c>
      <c r="B185" s="247" t="s">
        <v>211</v>
      </c>
      <c r="C185" s="23"/>
      <c r="D185" s="51"/>
      <c r="E185" s="369"/>
      <c r="F185" s="362"/>
    </row>
    <row r="186" spans="1:6" ht="20.100000000000001" customHeight="1" x14ac:dyDescent="0.2">
      <c r="A186" s="122" t="s">
        <v>147</v>
      </c>
      <c r="B186" s="10" t="s">
        <v>162</v>
      </c>
      <c r="C186" s="23"/>
      <c r="D186" s="51"/>
      <c r="E186" s="369"/>
      <c r="F186" s="362"/>
    </row>
    <row r="187" spans="1:6" ht="20.100000000000001" customHeight="1" x14ac:dyDescent="0.2">
      <c r="A187" s="122" t="s">
        <v>163</v>
      </c>
      <c r="B187" s="10" t="s">
        <v>164</v>
      </c>
      <c r="C187" s="23"/>
      <c r="D187" s="51"/>
      <c r="E187" s="381"/>
      <c r="F187" s="362"/>
    </row>
    <row r="188" spans="1:6" ht="20.100000000000001" customHeight="1" x14ac:dyDescent="0.2">
      <c r="A188" s="149"/>
      <c r="B188" s="29" t="s">
        <v>165</v>
      </c>
      <c r="C188" s="40"/>
      <c r="D188" s="51"/>
      <c r="E188" s="381"/>
      <c r="F188" s="362"/>
    </row>
    <row r="189" spans="1:6" ht="20.100000000000001" customHeight="1" x14ac:dyDescent="0.2">
      <c r="A189" s="148">
        <v>22</v>
      </c>
      <c r="B189" s="64" t="s">
        <v>139</v>
      </c>
      <c r="C189" s="150"/>
      <c r="D189" s="51"/>
      <c r="E189" s="381"/>
      <c r="F189" s="362"/>
    </row>
    <row r="190" spans="1:6" ht="20.100000000000001" customHeight="1" x14ac:dyDescent="0.2">
      <c r="A190" s="147">
        <v>23</v>
      </c>
      <c r="B190" s="35" t="s">
        <v>142</v>
      </c>
      <c r="C190" s="150"/>
      <c r="D190" s="51"/>
      <c r="E190" s="369"/>
      <c r="F190" s="362"/>
    </row>
    <row r="191" spans="1:6" ht="20.100000000000001" customHeight="1" x14ac:dyDescent="0.2">
      <c r="A191" s="182">
        <v>24</v>
      </c>
      <c r="B191" s="181" t="s">
        <v>143</v>
      </c>
      <c r="C191" s="150"/>
      <c r="D191" s="51"/>
      <c r="E191" s="369"/>
      <c r="F191" s="362"/>
    </row>
    <row r="192" spans="1:6" ht="20.100000000000001" customHeight="1" x14ac:dyDescent="0.2">
      <c r="A192" s="147">
        <v>25</v>
      </c>
      <c r="B192" s="152" t="s">
        <v>140</v>
      </c>
      <c r="C192" s="150"/>
      <c r="D192" s="51"/>
      <c r="E192" s="369"/>
      <c r="F192" s="362"/>
    </row>
    <row r="193" spans="1:6" ht="20.100000000000001" customHeight="1" thickBot="1" x14ac:dyDescent="0.25">
      <c r="A193" s="153">
        <v>26</v>
      </c>
      <c r="B193" s="154" t="s">
        <v>141</v>
      </c>
      <c r="C193" s="150"/>
      <c r="D193" s="51"/>
      <c r="E193" s="382"/>
      <c r="F193" s="383"/>
    </row>
    <row r="194" spans="1:6" x14ac:dyDescent="0.2">
      <c r="A194" s="72"/>
      <c r="C194" s="32"/>
    </row>
    <row r="195" spans="1:6" ht="14.25" x14ac:dyDescent="0.2">
      <c r="A195" s="73" t="s">
        <v>31</v>
      </c>
      <c r="B195" s="66" t="s">
        <v>124</v>
      </c>
      <c r="C195" s="32"/>
    </row>
    <row r="196" spans="1:6" x14ac:dyDescent="0.2">
      <c r="A196" s="72"/>
      <c r="B196" s="67"/>
      <c r="C196" s="32"/>
    </row>
    <row r="197" spans="1:6" ht="27.95" customHeight="1" x14ac:dyDescent="0.2">
      <c r="A197" s="74" t="s">
        <v>32</v>
      </c>
      <c r="B197" s="319" t="s">
        <v>247</v>
      </c>
      <c r="C197" s="32"/>
    </row>
    <row r="198" spans="1:6" x14ac:dyDescent="0.2">
      <c r="C198" s="32"/>
      <c r="D198" s="54"/>
    </row>
    <row r="199" spans="1:6" x14ac:dyDescent="0.2">
      <c r="A199" s="75" t="s">
        <v>30</v>
      </c>
      <c r="B199" s="68"/>
      <c r="C199" s="33"/>
      <c r="D199" s="52"/>
    </row>
    <row r="200" spans="1:6" x14ac:dyDescent="0.2">
      <c r="B200" s="68"/>
      <c r="C200" s="33"/>
      <c r="D200" s="52"/>
    </row>
    <row r="201" spans="1:6" x14ac:dyDescent="0.2">
      <c r="A201" s="68"/>
      <c r="B201" s="68"/>
      <c r="C201" s="33"/>
      <c r="D201" s="52"/>
    </row>
    <row r="202" spans="1:6" x14ac:dyDescent="0.2">
      <c r="A202" s="76"/>
      <c r="B202" s="68"/>
      <c r="C202" s="33"/>
      <c r="D202" s="53"/>
    </row>
    <row r="203" spans="1:6" x14ac:dyDescent="0.2">
      <c r="A203" s="68"/>
      <c r="B203" s="68"/>
      <c r="C203" s="33"/>
    </row>
  </sheetData>
  <mergeCells count="4">
    <mergeCell ref="A175:B175"/>
    <mergeCell ref="A159:B159"/>
    <mergeCell ref="A77:B77"/>
    <mergeCell ref="E5:F5"/>
  </mergeCells>
  <phoneticPr fontId="0" type="noConversion"/>
  <conditionalFormatting sqref="F12 F27 F42 F75 F90 F103 F140 F157">
    <cfRule type="cellIs" dxfId="11" priority="1" operator="greaterThan">
      <formula>5</formula>
    </cfRule>
    <cfRule type="cellIs" dxfId="10" priority="2" operator="lessThan">
      <formula>-5</formula>
    </cfRule>
    <cfRule type="cellIs" dxfId="9" priority="3" operator="between">
      <formula>-5</formula>
      <formula>5</formula>
    </cfRule>
  </conditionalFormatting>
  <hyperlinks>
    <hyperlink ref="A120" location="Finansiärsdefinitioner!A1" display="se def." xr:uid="{00000000-0004-0000-0100-000000000000}"/>
    <hyperlink ref="A119" location="Finansiärsdefinitioner!A1" display="se def." xr:uid="{00000000-0004-0000-0100-000001000000}"/>
    <hyperlink ref="A122" location="Finansiärsdefinitioner!A1" display="se def." xr:uid="{00000000-0004-0000-0100-000002000000}"/>
    <hyperlink ref="A124" location="Finansiärsdefinitioner!A1" display="se def." xr:uid="{00000000-0004-0000-0100-000003000000}"/>
    <hyperlink ref="A125" location="Finansiärsdefinitioner!A1" display="se def." xr:uid="{00000000-0004-0000-0100-000004000000}"/>
    <hyperlink ref="A126" location="Finansiärsdefinitioner!A1" display="se def." xr:uid="{00000000-0004-0000-0100-000005000000}"/>
    <hyperlink ref="A127" location="Finansiärsdefinitioner!A1" display="se def." xr:uid="{00000000-0004-0000-0100-000006000000}"/>
    <hyperlink ref="A133" location="Finansiärsdefinitioner!A1" display="se def." xr:uid="{00000000-0004-0000-0100-000007000000}"/>
    <hyperlink ref="A134" location="Finansiärsdefinitioner!A1" display="se def." xr:uid="{00000000-0004-0000-0100-000008000000}"/>
    <hyperlink ref="A135" location="Finansiärsdefinitioner!A1" display="se def." xr:uid="{00000000-0004-0000-0100-000009000000}"/>
    <hyperlink ref="A138" location="Finansiärsdefinitioner!A1" display="se def." xr:uid="{00000000-0004-0000-0100-00000A000000}"/>
    <hyperlink ref="A139" location="Finansiärsdefinitioner!A1" display="se def." xr:uid="{00000000-0004-0000-0100-00000B000000}"/>
    <hyperlink ref="A16" location="Finansiärsdefinitioner!A1" display="se def." xr:uid="{00000000-0004-0000-0100-00000C000000}"/>
    <hyperlink ref="A18" location="Finansiärsdefinitioner!A1" display="se def." xr:uid="{00000000-0004-0000-0100-00000D000000}"/>
    <hyperlink ref="A19" location="Finansiärsdefinitioner!A1" display="se def." xr:uid="{00000000-0004-0000-0100-00000E000000}"/>
    <hyperlink ref="A20" location="Finansiärsdefinitioner!A1" display="se def." xr:uid="{00000000-0004-0000-0100-00000F000000}"/>
    <hyperlink ref="A21" location="Finansiärsdefinitioner!A1" display="se def." xr:uid="{00000000-0004-0000-0100-000010000000}"/>
    <hyperlink ref="A22" location="Finansiärsdefinitioner!A1" display="se def." xr:uid="{00000000-0004-0000-0100-000011000000}"/>
    <hyperlink ref="A23" location="Finansiärsdefinitioner!A1" display="se def." xr:uid="{00000000-0004-0000-0100-000012000000}"/>
    <hyperlink ref="A26" location="Finansiärsdefinitioner!A1" display="se def." xr:uid="{00000000-0004-0000-0100-000013000000}"/>
    <hyperlink ref="A31" location="Finansiärsdefinitioner!A1" display="se def." xr:uid="{00000000-0004-0000-0100-000014000000}"/>
    <hyperlink ref="A32" location="Finansiärsdefinitioner!A1" display="se def." xr:uid="{00000000-0004-0000-0100-000015000000}"/>
    <hyperlink ref="A34" location="Finansiärsdefinitioner!A1" display="se def." xr:uid="{00000000-0004-0000-0100-000016000000}"/>
    <hyperlink ref="A35" location="Finansiärsdefinitioner!A1" display="se def." xr:uid="{00000000-0004-0000-0100-000017000000}"/>
    <hyperlink ref="A36" location="Finansiärsdefinitioner!A1" display="se def." xr:uid="{00000000-0004-0000-0100-000018000000}"/>
    <hyperlink ref="A38" location="Finansiärsdefinitioner!A1" display="se def." xr:uid="{00000000-0004-0000-0100-000019000000}"/>
    <hyperlink ref="A39" location="Finansiärsdefinitioner!A1" display="se def." xr:uid="{00000000-0004-0000-0100-00001A000000}"/>
    <hyperlink ref="A40" location="Finansiärsdefinitioner!A1" display="se def." xr:uid="{00000000-0004-0000-0100-00001B000000}"/>
    <hyperlink ref="A41" location="Finansiärsdefinitioner!A1" display="se def." xr:uid="{00000000-0004-0000-0100-00001C000000}"/>
    <hyperlink ref="A64" location="Finansiärsdefinitioner!A1" display="se def." xr:uid="{00000000-0004-0000-0100-00001D000000}"/>
    <hyperlink ref="A65" location="Finansiärsdefinitioner!A1" display="se def." xr:uid="{00000000-0004-0000-0100-00001E000000}"/>
    <hyperlink ref="A67" location="Finansiärsdefinitioner!A1" display="se def." xr:uid="{00000000-0004-0000-0100-00001F000000}"/>
    <hyperlink ref="A68" location="Finansiärsdefinitioner!A1" display="se def." xr:uid="{00000000-0004-0000-0100-000020000000}"/>
    <hyperlink ref="A69" location="Finansiärsdefinitioner!A1" display="se def." xr:uid="{00000000-0004-0000-0100-000021000000}"/>
    <hyperlink ref="A70" location="Finansiärsdefinitioner!A1" display="se def." xr:uid="{00000000-0004-0000-0100-000022000000}"/>
    <hyperlink ref="A71" location="Finansiärsdefinitioner!A1" display="se def." xr:uid="{00000000-0004-0000-0100-000023000000}"/>
    <hyperlink ref="A72" location="Finansiärsdefinitioner!A1" display="se def." xr:uid="{00000000-0004-0000-0100-000024000000}"/>
    <hyperlink ref="A94" location="Finansiärsdefinitioner!A1" display="se def." xr:uid="{00000000-0004-0000-0100-000025000000}"/>
    <hyperlink ref="A95" location="Finansiärsdefinitioner!A1" display="se def." xr:uid="{00000000-0004-0000-0100-000026000000}"/>
    <hyperlink ref="A97" location="Finansiärsdefinitioner!A1" display="se def." xr:uid="{00000000-0004-0000-0100-000027000000}"/>
    <hyperlink ref="A98" location="Finansiärsdefinitioner!A1" display="se def." xr:uid="{00000000-0004-0000-0100-000028000000}"/>
    <hyperlink ref="A99" location="Finansiärsdefinitioner!A1" display="se def." xr:uid="{00000000-0004-0000-0100-000029000000}"/>
    <hyperlink ref="A100" location="Finansiärsdefinitioner!A1" display="se def." xr:uid="{00000000-0004-0000-0100-00002A000000}"/>
    <hyperlink ref="A101" location="Finansiärsdefinitioner!A1" display="se def." xr:uid="{00000000-0004-0000-0100-00002B000000}"/>
    <hyperlink ref="A102" location="Finansiärsdefinitioner!A1" display="se def." xr:uid="{00000000-0004-0000-0100-00002C000000}"/>
    <hyperlink ref="A147" location="Finansiärsdefinitioner!A1" display="se def." xr:uid="{00000000-0004-0000-0100-00002D000000}"/>
    <hyperlink ref="A148" location="Finansiärsdefinitioner!A1" display="se def." xr:uid="{00000000-0004-0000-0100-00002E000000}"/>
    <hyperlink ref="A150" location="Finansiärsdefinitioner!A1" display="se def." xr:uid="{00000000-0004-0000-0100-00002F000000}"/>
    <hyperlink ref="A151" location="Finansiärsdefinitioner!A1" display="se def." xr:uid="{00000000-0004-0000-0100-000030000000}"/>
    <hyperlink ref="A152" location="Finansiärsdefinitioner!A1" display="se def." xr:uid="{00000000-0004-0000-0100-000031000000}"/>
    <hyperlink ref="A153" location="Finansiärsdefinitioner!A1" display="se def." xr:uid="{00000000-0004-0000-0100-000032000000}"/>
    <hyperlink ref="A154" location="Finansiärsdefinitioner!A1" display="se def." xr:uid="{00000000-0004-0000-0100-000033000000}"/>
    <hyperlink ref="A155" location="Finansiärsdefinitioner!A1" display="se def." xr:uid="{00000000-0004-0000-0100-000034000000}"/>
    <hyperlink ref="A163" location="Finansiärsdefinitioner!A1" display="se def." xr:uid="{00000000-0004-0000-0100-000035000000}"/>
    <hyperlink ref="A164" location="Finansiärsdefinitioner!A1" display="se def." xr:uid="{00000000-0004-0000-0100-000036000000}"/>
    <hyperlink ref="A166" location="Finansiärsdefinitioner!A1" display="se def." xr:uid="{00000000-0004-0000-0100-000037000000}"/>
    <hyperlink ref="A167" location="Finansiärsdefinitioner!A1" display="se def." xr:uid="{00000000-0004-0000-0100-000038000000}"/>
    <hyperlink ref="A168" location="Finansiärsdefinitioner!A1" display="se def." xr:uid="{00000000-0004-0000-0100-000039000000}"/>
    <hyperlink ref="A169" location="Finansiärsdefinitioner!A1" display="se def." xr:uid="{00000000-0004-0000-0100-00003A000000}"/>
    <hyperlink ref="A170" location="Finansiärsdefinitioner!A1" display="se def." xr:uid="{00000000-0004-0000-0100-00003B000000}"/>
    <hyperlink ref="A171" location="Finansiärsdefinitioner!A1" display="se def." xr:uid="{00000000-0004-0000-0100-00003C000000}"/>
    <hyperlink ref="A54" location="Finansiärsdefinitioner!A1" display="se def." xr:uid="{00000000-0004-0000-0100-00003D000000}"/>
    <hyperlink ref="A25" location="Finansiärsdefinitioner!A1" display="se def." xr:uid="{00000000-0004-0000-0100-00003E000000}"/>
    <hyperlink ref="A17" location="Finansiärsdefinitioner!A1" display="se def." xr:uid="{00000000-0004-0000-0100-00003F000000}"/>
    <hyperlink ref="A33" location="Finansiärsdefinitioner!A1" display="se def." xr:uid="{00000000-0004-0000-0100-000040000000}"/>
    <hyperlink ref="A66" location="Finansiärsdefinitioner!A1" display="se def." xr:uid="{00000000-0004-0000-0100-000041000000}"/>
    <hyperlink ref="A96" location="Finansiärsdefinitioner!A1" display="se def." xr:uid="{00000000-0004-0000-0100-000042000000}"/>
    <hyperlink ref="A123" location="Finansiärsdefinitioner!A1" display="se def." xr:uid="{00000000-0004-0000-0100-000043000000}"/>
    <hyperlink ref="A149" location="Finansiärsdefinitioner!A1" display="se def." xr:uid="{00000000-0004-0000-0100-000044000000}"/>
    <hyperlink ref="A165" location="Finansiärsdefinitioner!A1" display="se def." xr:uid="{00000000-0004-0000-0100-000045000000}"/>
    <hyperlink ref="A111" location="Finansiärsdefinitioner!A1" display="se def." xr:uid="{00000000-0004-0000-0100-000046000000}"/>
    <hyperlink ref="A50:A51" location="Finansiärsdefinitioner!A1" display="se def." xr:uid="{00000000-0004-0000-0100-000047000000}"/>
  </hyperlinks>
  <printOptions headings="1"/>
  <pageMargins left="0.78740157480314965" right="0.78740157480314965" top="0.98425196850393704" bottom="0.98425196850393704" header="0.51181102362204722" footer="0.51181102362204722"/>
  <pageSetup paperSize="9" scale="80" orientation="portrait" useFirstPageNumber="1" r:id="rId1"/>
  <headerFooter alignWithMargins="0">
    <oddFooter>&amp;C&amp;P</oddFooter>
  </headerFooter>
  <rowBreaks count="3" manualBreakCount="3">
    <brk id="56" max="3" man="1"/>
    <brk id="103" max="3" man="1"/>
    <brk id="158"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7"/>
  <sheetViews>
    <sheetView zoomScaleNormal="100" zoomScaleSheetLayoutView="100" workbookViewId="0">
      <selection activeCell="C2" sqref="C2"/>
    </sheetView>
  </sheetViews>
  <sheetFormatPr defaultColWidth="9.140625" defaultRowHeight="12.75" x14ac:dyDescent="0.2"/>
  <cols>
    <col min="1" max="1" width="4.42578125" style="99" customWidth="1"/>
    <col min="2" max="2" width="70.5703125" style="105" customWidth="1"/>
    <col min="3" max="3" width="15.5703125" style="33" customWidth="1"/>
    <col min="4" max="4" width="18.85546875" style="18" customWidth="1"/>
    <col min="5" max="5" width="23.7109375" style="18" bestFit="1" customWidth="1"/>
    <col min="6" max="6" width="10.140625" style="18" bestFit="1" customWidth="1"/>
    <col min="7" max="16384" width="9.140625" style="18"/>
  </cols>
  <sheetData>
    <row r="1" spans="1:6" s="291" customFormat="1" ht="30.75" customHeight="1" x14ac:dyDescent="0.2">
      <c r="A1" s="289" t="s">
        <v>212</v>
      </c>
      <c r="B1" s="290"/>
    </row>
    <row r="2" spans="1:6" s="98" customFormat="1" ht="12.75" customHeight="1" x14ac:dyDescent="0.2">
      <c r="A2" s="292"/>
      <c r="B2" s="293"/>
      <c r="C2" s="321" t="s">
        <v>262</v>
      </c>
    </row>
    <row r="3" spans="1:6" ht="12.75" customHeight="1" x14ac:dyDescent="0.2">
      <c r="A3" s="294"/>
      <c r="B3" s="106"/>
      <c r="C3" s="295"/>
      <c r="E3" s="110"/>
    </row>
    <row r="4" spans="1:6" ht="12.75" customHeight="1" x14ac:dyDescent="0.2">
      <c r="A4" s="100"/>
      <c r="B4" s="41" t="s">
        <v>69</v>
      </c>
      <c r="C4" s="107"/>
    </row>
    <row r="5" spans="1:6" ht="24" customHeight="1" thickBot="1" x14ac:dyDescent="0.25">
      <c r="A5" s="302" t="s">
        <v>210</v>
      </c>
      <c r="B5" s="18"/>
      <c r="C5" s="109"/>
    </row>
    <row r="6" spans="1:6" s="111" customFormat="1" ht="39.950000000000003" customHeight="1" x14ac:dyDescent="0.2">
      <c r="A6" s="250" t="s">
        <v>198</v>
      </c>
      <c r="B6" s="249" t="s">
        <v>213</v>
      </c>
      <c r="C6" s="108" t="s">
        <v>0</v>
      </c>
      <c r="E6" s="423" t="s">
        <v>258</v>
      </c>
      <c r="F6" s="424"/>
    </row>
    <row r="7" spans="1:6" s="111" customFormat="1" ht="18" customHeight="1" x14ac:dyDescent="0.2">
      <c r="A7" s="112"/>
      <c r="B7" s="113" t="s">
        <v>18</v>
      </c>
      <c r="C7" s="114"/>
      <c r="D7" s="115"/>
      <c r="E7" s="391"/>
      <c r="F7" s="392"/>
    </row>
    <row r="8" spans="1:6" s="111" customFormat="1" ht="18" customHeight="1" x14ac:dyDescent="0.2">
      <c r="A8" s="112"/>
      <c r="B8" s="116" t="s">
        <v>19</v>
      </c>
      <c r="C8" s="114"/>
      <c r="D8" s="115"/>
      <c r="E8" s="393"/>
      <c r="F8" s="394"/>
    </row>
    <row r="9" spans="1:6" ht="18" customHeight="1" x14ac:dyDescent="0.2">
      <c r="A9" s="117"/>
      <c r="B9" s="113" t="s">
        <v>20</v>
      </c>
      <c r="C9" s="114"/>
      <c r="D9" s="115"/>
      <c r="E9" s="395"/>
      <c r="F9" s="396"/>
    </row>
    <row r="10" spans="1:6" ht="18" customHeight="1" x14ac:dyDescent="0.2">
      <c r="A10" s="117"/>
      <c r="B10" s="118" t="s">
        <v>21</v>
      </c>
      <c r="C10" s="114"/>
      <c r="D10" s="115"/>
      <c r="E10" s="395"/>
      <c r="F10" s="396"/>
    </row>
    <row r="11" spans="1:6" ht="18" customHeight="1" x14ac:dyDescent="0.2">
      <c r="A11" s="117"/>
      <c r="B11" s="28" t="s">
        <v>22</v>
      </c>
      <c r="C11" s="114"/>
      <c r="D11" s="115"/>
      <c r="E11" s="395"/>
      <c r="F11" s="396"/>
    </row>
    <row r="12" spans="1:6" ht="18" customHeight="1" thickBot="1" x14ac:dyDescent="0.25">
      <c r="A12" s="117"/>
      <c r="B12" s="28" t="s">
        <v>23</v>
      </c>
      <c r="C12" s="114"/>
      <c r="D12" s="115"/>
      <c r="E12" s="395"/>
      <c r="F12" s="396"/>
    </row>
    <row r="13" spans="1:6" ht="27.95" customHeight="1" x14ac:dyDescent="0.2">
      <c r="A13" s="117"/>
      <c r="B13" s="113" t="s">
        <v>24</v>
      </c>
      <c r="C13" s="114"/>
      <c r="D13" s="115"/>
      <c r="E13" s="388" t="s">
        <v>261</v>
      </c>
      <c r="F13" s="389" t="s">
        <v>256</v>
      </c>
    </row>
    <row r="14" spans="1:6" ht="27" customHeight="1" x14ac:dyDescent="0.2">
      <c r="A14" s="119"/>
      <c r="B14" s="145" t="s">
        <v>11</v>
      </c>
      <c r="C14" s="146">
        <f>SUM(C7:C13)</f>
        <v>0</v>
      </c>
      <c r="D14" s="101"/>
      <c r="E14" s="397">
        <f>'Ekonomiska data'!C37</f>
        <v>0</v>
      </c>
      <c r="F14" s="368">
        <f>C14-E14</f>
        <v>0</v>
      </c>
    </row>
    <row r="15" spans="1:6" s="27" customFormat="1" ht="35.25" customHeight="1" x14ac:dyDescent="0.2">
      <c r="A15" s="102"/>
      <c r="B15" s="106"/>
      <c r="C15" s="33"/>
      <c r="E15" s="395"/>
      <c r="F15" s="396"/>
    </row>
    <row r="16" spans="1:6" x14ac:dyDescent="0.2">
      <c r="A16" s="103"/>
      <c r="B16" s="106"/>
      <c r="E16" s="395"/>
      <c r="F16" s="396"/>
    </row>
    <row r="17" spans="1:6" ht="12.75" customHeight="1" x14ac:dyDescent="0.2">
      <c r="A17" s="120"/>
      <c r="B17" s="121"/>
      <c r="C17" s="42"/>
      <c r="E17" s="395"/>
      <c r="F17" s="396"/>
    </row>
    <row r="18" spans="1:6" ht="21" customHeight="1" x14ac:dyDescent="0.2">
      <c r="A18" s="303" t="s">
        <v>210</v>
      </c>
      <c r="B18" s="121"/>
      <c r="C18" s="42"/>
      <c r="E18" s="395"/>
      <c r="F18" s="396"/>
    </row>
    <row r="19" spans="1:6" s="111" customFormat="1" ht="39.950000000000003" customHeight="1" x14ac:dyDescent="0.2">
      <c r="A19" s="255" t="s">
        <v>199</v>
      </c>
      <c r="B19" s="249" t="s">
        <v>214</v>
      </c>
      <c r="C19" s="248" t="s">
        <v>0</v>
      </c>
      <c r="D19" s="251"/>
      <c r="E19" s="395"/>
      <c r="F19" s="394"/>
    </row>
    <row r="20" spans="1:6" s="111" customFormat="1" ht="18" customHeight="1" x14ac:dyDescent="0.2">
      <c r="A20" s="112"/>
      <c r="B20" s="113" t="s">
        <v>18</v>
      </c>
      <c r="C20" s="114"/>
      <c r="D20" s="115"/>
      <c r="E20" s="393"/>
      <c r="F20" s="394"/>
    </row>
    <row r="21" spans="1:6" s="111" customFormat="1" ht="18" customHeight="1" x14ac:dyDescent="0.2">
      <c r="A21" s="112"/>
      <c r="B21" s="116" t="s">
        <v>19</v>
      </c>
      <c r="C21" s="114"/>
      <c r="D21" s="115"/>
      <c r="E21" s="393"/>
      <c r="F21" s="394"/>
    </row>
    <row r="22" spans="1:6" ht="18" customHeight="1" x14ac:dyDescent="0.2">
      <c r="A22" s="117"/>
      <c r="B22" s="113" t="s">
        <v>20</v>
      </c>
      <c r="C22" s="114"/>
      <c r="D22" s="115"/>
      <c r="E22" s="395"/>
      <c r="F22" s="396"/>
    </row>
    <row r="23" spans="1:6" ht="18" customHeight="1" x14ac:dyDescent="0.2">
      <c r="A23" s="117"/>
      <c r="B23" s="118" t="s">
        <v>21</v>
      </c>
      <c r="C23" s="114"/>
      <c r="D23" s="115"/>
      <c r="E23" s="395"/>
      <c r="F23" s="396"/>
    </row>
    <row r="24" spans="1:6" ht="18" customHeight="1" x14ac:dyDescent="0.2">
      <c r="A24" s="117"/>
      <c r="B24" s="28" t="s">
        <v>22</v>
      </c>
      <c r="C24" s="114"/>
      <c r="D24" s="115"/>
      <c r="E24" s="395"/>
      <c r="F24" s="396"/>
    </row>
    <row r="25" spans="1:6" ht="18" customHeight="1" thickBot="1" x14ac:dyDescent="0.25">
      <c r="A25" s="117"/>
      <c r="B25" s="28" t="s">
        <v>23</v>
      </c>
      <c r="C25" s="114"/>
      <c r="D25" s="115"/>
      <c r="E25" s="386"/>
      <c r="F25" s="387"/>
    </row>
    <row r="26" spans="1:6" ht="27.95" customHeight="1" x14ac:dyDescent="0.2">
      <c r="A26" s="117"/>
      <c r="B26" s="113" t="s">
        <v>24</v>
      </c>
      <c r="C26" s="114"/>
      <c r="D26" s="115"/>
      <c r="E26" s="388" t="s">
        <v>261</v>
      </c>
      <c r="F26" s="389" t="s">
        <v>256</v>
      </c>
    </row>
    <row r="27" spans="1:6" ht="27" customHeight="1" thickBot="1" x14ac:dyDescent="0.25">
      <c r="A27" s="119"/>
      <c r="B27" s="145" t="s">
        <v>11</v>
      </c>
      <c r="C27" s="146">
        <f>SUM(C20:C26)</f>
        <v>0</v>
      </c>
      <c r="D27" s="101"/>
      <c r="E27" s="398">
        <f>'Ekonomiska data'!C128</f>
        <v>0</v>
      </c>
      <c r="F27" s="390">
        <f>C27-E27</f>
        <v>0</v>
      </c>
    </row>
    <row r="28" spans="1:6" x14ac:dyDescent="0.2">
      <c r="A28" s="102"/>
      <c r="B28" s="106"/>
    </row>
    <row r="29" spans="1:6" x14ac:dyDescent="0.2">
      <c r="A29" s="102"/>
      <c r="B29" s="106"/>
    </row>
    <row r="30" spans="1:6" x14ac:dyDescent="0.2">
      <c r="A30" s="102"/>
      <c r="B30" s="106"/>
    </row>
    <row r="31" spans="1:6" x14ac:dyDescent="0.2">
      <c r="A31" s="102"/>
      <c r="B31" s="106"/>
    </row>
    <row r="32" spans="1:6" x14ac:dyDescent="0.2">
      <c r="A32" s="102"/>
      <c r="B32" s="106"/>
    </row>
    <row r="33" spans="1:2" x14ac:dyDescent="0.2">
      <c r="A33" s="102"/>
      <c r="B33" s="106"/>
    </row>
    <row r="34" spans="1:2" x14ac:dyDescent="0.2">
      <c r="A34" s="102"/>
      <c r="B34" s="106"/>
    </row>
    <row r="35" spans="1:2" x14ac:dyDescent="0.2">
      <c r="A35" s="102"/>
      <c r="B35" s="106"/>
    </row>
    <row r="36" spans="1:2" x14ac:dyDescent="0.2">
      <c r="A36" s="104"/>
      <c r="B36" s="106"/>
    </row>
    <row r="37" spans="1:2" x14ac:dyDescent="0.2">
      <c r="A37" s="102"/>
      <c r="B37" s="106"/>
    </row>
  </sheetData>
  <mergeCells count="1">
    <mergeCell ref="E6:F6"/>
  </mergeCells>
  <phoneticPr fontId="0" type="noConversion"/>
  <conditionalFormatting sqref="F14">
    <cfRule type="cellIs" dxfId="8" priority="4" operator="greaterThan">
      <formula>5</formula>
    </cfRule>
    <cfRule type="cellIs" dxfId="7" priority="5" operator="lessThan">
      <formula>-5</formula>
    </cfRule>
    <cfRule type="cellIs" dxfId="6" priority="6" operator="between">
      <formula>-5</formula>
      <formula>5</formula>
    </cfRule>
  </conditionalFormatting>
  <conditionalFormatting sqref="F27">
    <cfRule type="cellIs" dxfId="5" priority="1" operator="greaterThan">
      <formula>5</formula>
    </cfRule>
    <cfRule type="cellIs" dxfId="4" priority="2" operator="lessThan">
      <formula>-5</formula>
    </cfRule>
    <cfRule type="cellIs" dxfId="3" priority="3" operator="between">
      <formula>-5</formula>
      <formula>5</formula>
    </cfRule>
  </conditionalFormatting>
  <printOptions headings="1"/>
  <pageMargins left="0.78740157480314965" right="0.78740157480314965" top="0.98425196850393704" bottom="0.98425196850393704" header="0.51181102362204722" footer="0.51181102362204722"/>
  <pageSetup paperSize="9" scale="83"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0"/>
  <sheetViews>
    <sheetView zoomScaleNormal="100" zoomScaleSheetLayoutView="100" workbookViewId="0">
      <selection activeCell="C2" sqref="C2"/>
    </sheetView>
  </sheetViews>
  <sheetFormatPr defaultColWidth="9.140625" defaultRowHeight="15" x14ac:dyDescent="0.25"/>
  <cols>
    <col min="1" max="1" width="4" style="214" customWidth="1"/>
    <col min="2" max="2" width="74.42578125" style="214" customWidth="1"/>
    <col min="3" max="3" width="15.140625" style="214" customWidth="1"/>
    <col min="4" max="4" width="6.5703125" style="214" customWidth="1"/>
    <col min="5" max="5" width="9.140625" style="214"/>
    <col min="6" max="6" width="34.5703125" style="214" bestFit="1" customWidth="1"/>
    <col min="7" max="16384" width="9.140625" style="214"/>
  </cols>
  <sheetData>
    <row r="1" spans="1:7" s="296" customFormat="1" ht="27.95" customHeight="1" x14ac:dyDescent="0.2">
      <c r="A1" s="425" t="s">
        <v>222</v>
      </c>
      <c r="B1" s="425"/>
      <c r="C1" s="425"/>
    </row>
    <row r="2" spans="1:7" x14ac:dyDescent="0.25">
      <c r="A2" s="215" t="s">
        <v>62</v>
      </c>
      <c r="B2" s="216"/>
      <c r="C2" s="322" t="s">
        <v>262</v>
      </c>
    </row>
    <row r="3" spans="1:7" x14ac:dyDescent="0.25">
      <c r="A3" s="217"/>
      <c r="B3" s="106"/>
      <c r="C3" s="218"/>
    </row>
    <row r="4" spans="1:7" x14ac:dyDescent="0.25">
      <c r="A4" s="217"/>
      <c r="B4" s="106"/>
      <c r="C4" s="219"/>
    </row>
    <row r="5" spans="1:7" ht="15.75" thickBot="1" x14ac:dyDescent="0.3">
      <c r="A5" s="220"/>
      <c r="B5" s="221" t="s">
        <v>69</v>
      </c>
      <c r="C5" s="222"/>
    </row>
    <row r="6" spans="1:7" ht="45" customHeight="1" x14ac:dyDescent="0.25">
      <c r="A6" s="223" t="s">
        <v>174</v>
      </c>
      <c r="B6" s="223"/>
      <c r="C6" s="224" t="s">
        <v>0</v>
      </c>
      <c r="F6" s="423" t="s">
        <v>258</v>
      </c>
      <c r="G6" s="424"/>
    </row>
    <row r="7" spans="1:7" ht="24" customHeight="1" x14ac:dyDescent="0.25">
      <c r="A7" s="225">
        <v>28</v>
      </c>
      <c r="B7" s="226" t="s">
        <v>175</v>
      </c>
      <c r="C7" s="227"/>
      <c r="F7" s="391"/>
      <c r="G7" s="392"/>
    </row>
    <row r="8" spans="1:7" ht="27" customHeight="1" x14ac:dyDescent="0.25">
      <c r="A8" s="228">
        <v>29</v>
      </c>
      <c r="B8" s="229" t="s">
        <v>176</v>
      </c>
      <c r="C8" s="237"/>
      <c r="F8" s="402"/>
      <c r="G8" s="403"/>
    </row>
    <row r="9" spans="1:7" ht="18" customHeight="1" x14ac:dyDescent="0.25">
      <c r="A9" s="230"/>
      <c r="B9" s="231" t="s">
        <v>177</v>
      </c>
      <c r="C9" s="237"/>
      <c r="F9" s="402"/>
      <c r="G9" s="403"/>
    </row>
    <row r="10" spans="1:7" ht="18" customHeight="1" x14ac:dyDescent="0.25">
      <c r="A10" s="230"/>
      <c r="B10" s="232" t="s">
        <v>178</v>
      </c>
      <c r="C10" s="237"/>
      <c r="F10" s="402"/>
      <c r="G10" s="403"/>
    </row>
    <row r="11" spans="1:7" ht="18" customHeight="1" x14ac:dyDescent="0.25">
      <c r="A11" s="230"/>
      <c r="B11" s="233" t="s">
        <v>179</v>
      </c>
      <c r="C11" s="237"/>
      <c r="F11" s="404"/>
      <c r="G11" s="403"/>
    </row>
    <row r="12" spans="1:7" ht="18" customHeight="1" thickBot="1" x14ac:dyDescent="0.3">
      <c r="A12" s="230"/>
      <c r="B12" s="233" t="s">
        <v>180</v>
      </c>
      <c r="C12" s="237"/>
      <c r="F12" s="404"/>
      <c r="G12" s="403"/>
    </row>
    <row r="13" spans="1:7" ht="18" customHeight="1" x14ac:dyDescent="0.25">
      <c r="A13" s="230"/>
      <c r="B13" s="233" t="s">
        <v>181</v>
      </c>
      <c r="C13" s="237"/>
      <c r="F13" s="399"/>
      <c r="G13" s="400"/>
    </row>
    <row r="14" spans="1:7" ht="18" customHeight="1" x14ac:dyDescent="0.25">
      <c r="A14" s="230"/>
      <c r="B14" s="234" t="s">
        <v>182</v>
      </c>
      <c r="C14" s="237"/>
      <c r="F14" s="391" t="s">
        <v>259</v>
      </c>
      <c r="G14" s="392" t="s">
        <v>256</v>
      </c>
    </row>
    <row r="15" spans="1:7" ht="27.95" customHeight="1" thickBot="1" x14ac:dyDescent="0.3">
      <c r="A15" s="235">
        <v>30</v>
      </c>
      <c r="B15" s="236" t="s">
        <v>183</v>
      </c>
      <c r="C15" s="237">
        <f>C7+C8</f>
        <v>0</v>
      </c>
      <c r="F15" s="401">
        <f>'Ekonomiska data'!C25</f>
        <v>0</v>
      </c>
      <c r="G15" s="390">
        <f>C15-F15</f>
        <v>0</v>
      </c>
    </row>
    <row r="16" spans="1:7" ht="15.75" customHeight="1" x14ac:dyDescent="0.25">
      <c r="A16" s="238"/>
      <c r="B16" s="239"/>
      <c r="C16" s="240"/>
    </row>
    <row r="17" spans="1:3" x14ac:dyDescent="0.25">
      <c r="B17" s="241"/>
      <c r="C17" s="242"/>
    </row>
    <row r="18" spans="1:3" ht="51" x14ac:dyDescent="0.25">
      <c r="B18" s="243" t="s">
        <v>226</v>
      </c>
      <c r="C18" s="242"/>
    </row>
    <row r="19" spans="1:3" x14ac:dyDescent="0.25">
      <c r="A19" s="238"/>
      <c r="B19" s="242"/>
      <c r="C19" s="244"/>
    </row>
    <row r="20" spans="1:3" x14ac:dyDescent="0.25">
      <c r="A20" s="238"/>
      <c r="B20" s="242"/>
      <c r="C20" s="244"/>
    </row>
    <row r="21" spans="1:3" ht="18.75" x14ac:dyDescent="0.3">
      <c r="A21" s="238"/>
      <c r="B21" s="252"/>
      <c r="C21" s="244"/>
    </row>
    <row r="22" spans="1:3" x14ac:dyDescent="0.25">
      <c r="A22" s="238"/>
      <c r="B22" s="245"/>
      <c r="C22" s="244"/>
    </row>
    <row r="23" spans="1:3" x14ac:dyDescent="0.25">
      <c r="A23" s="238"/>
      <c r="B23" s="242"/>
      <c r="C23" s="244"/>
    </row>
    <row r="24" spans="1:3" x14ac:dyDescent="0.25">
      <c r="A24" s="238"/>
      <c r="B24" s="242"/>
      <c r="C24" s="244"/>
    </row>
    <row r="25" spans="1:3" x14ac:dyDescent="0.25">
      <c r="A25" s="242"/>
      <c r="B25" s="242"/>
    </row>
    <row r="26" spans="1:3" x14ac:dyDescent="0.25">
      <c r="A26" s="242"/>
      <c r="B26" s="242"/>
    </row>
    <row r="27" spans="1:3" x14ac:dyDescent="0.25">
      <c r="A27" s="242"/>
      <c r="B27" s="242"/>
    </row>
    <row r="28" spans="1:3" x14ac:dyDescent="0.25">
      <c r="A28" s="242"/>
      <c r="B28" s="242"/>
    </row>
    <row r="29" spans="1:3" x14ac:dyDescent="0.25">
      <c r="A29" s="242"/>
      <c r="B29" s="242"/>
    </row>
    <row r="30" spans="1:3" x14ac:dyDescent="0.25">
      <c r="A30" s="242"/>
      <c r="B30" s="242"/>
    </row>
    <row r="31" spans="1:3" x14ac:dyDescent="0.25">
      <c r="A31" s="242"/>
      <c r="B31" s="242"/>
    </row>
    <row r="32" spans="1:3" x14ac:dyDescent="0.25">
      <c r="A32" s="242"/>
      <c r="B32" s="242"/>
    </row>
    <row r="33" spans="1:2" x14ac:dyDescent="0.25">
      <c r="A33" s="242"/>
      <c r="B33" s="242"/>
    </row>
    <row r="34" spans="1:2" x14ac:dyDescent="0.25">
      <c r="A34" s="242"/>
      <c r="B34" s="242"/>
    </row>
    <row r="35" spans="1:2" x14ac:dyDescent="0.25">
      <c r="A35" s="242"/>
      <c r="B35" s="242"/>
    </row>
    <row r="36" spans="1:2" x14ac:dyDescent="0.25">
      <c r="A36" s="242"/>
      <c r="B36" s="242"/>
    </row>
    <row r="37" spans="1:2" x14ac:dyDescent="0.25">
      <c r="A37" s="242"/>
      <c r="B37" s="242"/>
    </row>
    <row r="38" spans="1:2" x14ac:dyDescent="0.25">
      <c r="A38" s="242"/>
      <c r="B38" s="242"/>
    </row>
    <row r="39" spans="1:2" x14ac:dyDescent="0.25">
      <c r="A39" s="242"/>
      <c r="B39" s="242"/>
    </row>
    <row r="40" spans="1:2" x14ac:dyDescent="0.25">
      <c r="A40" s="242"/>
      <c r="B40" s="242"/>
    </row>
  </sheetData>
  <mergeCells count="2">
    <mergeCell ref="A1:C1"/>
    <mergeCell ref="F6:G6"/>
  </mergeCells>
  <conditionalFormatting sqref="G15">
    <cfRule type="cellIs" dxfId="2" priority="1" operator="greaterThan">
      <formula>5</formula>
    </cfRule>
    <cfRule type="cellIs" dxfId="1" priority="2" operator="lessThan">
      <formula>-5</formula>
    </cfRule>
    <cfRule type="cellIs" dxfId="0" priority="3" operator="between">
      <formula>-5</formula>
      <formula>5</formula>
    </cfRule>
  </conditionalFormatting>
  <pageMargins left="0.62992125984251968" right="0.62992125984251968" top="0.74803149606299213" bottom="0.74803149606299213"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6"/>
  <sheetViews>
    <sheetView view="pageBreakPreview" zoomScaleNormal="100" zoomScaleSheetLayoutView="100" workbookViewId="0">
      <selection activeCell="B6" sqref="B6"/>
    </sheetView>
  </sheetViews>
  <sheetFormatPr defaultColWidth="9.140625" defaultRowHeight="15" x14ac:dyDescent="0.25"/>
  <cols>
    <col min="1" max="1" width="4" style="256" customWidth="1"/>
    <col min="2" max="2" width="62.42578125" style="256" customWidth="1"/>
    <col min="3" max="5" width="10.140625" style="256" customWidth="1"/>
    <col min="6" max="16384" width="9.140625" style="256"/>
  </cols>
  <sheetData>
    <row r="1" spans="1:12" ht="29.25" customHeight="1" x14ac:dyDescent="0.25">
      <c r="A1" s="300" t="s">
        <v>207</v>
      </c>
      <c r="B1" s="297"/>
      <c r="C1" s="298"/>
      <c r="D1" s="298"/>
      <c r="E1" s="299"/>
    </row>
    <row r="2" spans="1:12" s="301" customFormat="1" ht="26.25" customHeight="1" x14ac:dyDescent="0.2">
      <c r="A2" s="324" t="s">
        <v>266</v>
      </c>
      <c r="B2" s="323"/>
      <c r="C2" s="298"/>
      <c r="D2" s="298"/>
      <c r="E2" s="299"/>
    </row>
    <row r="3" spans="1:12" ht="18" x14ac:dyDescent="0.25">
      <c r="A3" s="215" t="s">
        <v>62</v>
      </c>
      <c r="B3" s="257"/>
      <c r="C3" s="258"/>
      <c r="D3" s="258"/>
      <c r="E3" s="259"/>
      <c r="F3" s="260"/>
    </row>
    <row r="4" spans="1:12" ht="18" x14ac:dyDescent="0.25">
      <c r="A4" s="246"/>
      <c r="B4" s="261"/>
      <c r="C4" s="262"/>
      <c r="D4" s="262"/>
      <c r="E4" s="263"/>
      <c r="L4" s="307"/>
    </row>
    <row r="5" spans="1:12" ht="18" x14ac:dyDescent="0.25">
      <c r="A5" s="246"/>
      <c r="B5" s="261"/>
      <c r="C5" s="262"/>
      <c r="D5" s="262"/>
      <c r="E5" s="263"/>
    </row>
    <row r="6" spans="1:12" x14ac:dyDescent="0.25">
      <c r="A6" s="246"/>
      <c r="B6" s="264" t="s">
        <v>33</v>
      </c>
      <c r="C6" s="426"/>
      <c r="D6" s="427"/>
      <c r="E6" s="428"/>
    </row>
    <row r="7" spans="1:12" ht="33" customHeight="1" x14ac:dyDescent="0.25">
      <c r="A7" s="433" t="s">
        <v>265</v>
      </c>
      <c r="B7" s="434"/>
      <c r="C7" s="429" t="s">
        <v>264</v>
      </c>
      <c r="D7" s="430"/>
      <c r="E7" s="431"/>
    </row>
    <row r="8" spans="1:12" ht="42.75" customHeight="1" x14ac:dyDescent="0.25">
      <c r="A8" s="265">
        <v>31</v>
      </c>
      <c r="B8" s="266" t="s">
        <v>200</v>
      </c>
      <c r="C8" s="267" t="s">
        <v>185</v>
      </c>
      <c r="D8" s="267" t="s">
        <v>186</v>
      </c>
      <c r="E8" s="268" t="s">
        <v>187</v>
      </c>
    </row>
    <row r="9" spans="1:12" ht="30" customHeight="1" x14ac:dyDescent="0.25">
      <c r="A9" s="269"/>
      <c r="B9" s="270" t="s">
        <v>249</v>
      </c>
      <c r="C9" s="286"/>
      <c r="D9" s="286"/>
      <c r="E9" s="287">
        <f>C9+D9</f>
        <v>0</v>
      </c>
    </row>
    <row r="10" spans="1:12" x14ac:dyDescent="0.25">
      <c r="B10" s="271"/>
    </row>
    <row r="12" spans="1:12" x14ac:dyDescent="0.25">
      <c r="C12" s="432" t="s">
        <v>264</v>
      </c>
      <c r="D12" s="432"/>
      <c r="E12" s="432"/>
    </row>
    <row r="13" spans="1:12" ht="33" customHeight="1" x14ac:dyDescent="0.25">
      <c r="A13" s="272">
        <v>32</v>
      </c>
      <c r="B13" s="273" t="s">
        <v>201</v>
      </c>
      <c r="C13" s="274" t="s">
        <v>185</v>
      </c>
      <c r="D13" s="274" t="s">
        <v>186</v>
      </c>
      <c r="E13" s="275" t="s">
        <v>187</v>
      </c>
    </row>
    <row r="14" spans="1:12" ht="30" customHeight="1" x14ac:dyDescent="0.25">
      <c r="A14" s="276"/>
      <c r="B14" s="277" t="s">
        <v>189</v>
      </c>
      <c r="C14" s="284"/>
      <c r="D14" s="284"/>
      <c r="E14" s="284">
        <f>C14+D14</f>
        <v>0</v>
      </c>
    </row>
    <row r="15" spans="1:12" ht="30" customHeight="1" x14ac:dyDescent="0.25">
      <c r="A15" s="276"/>
      <c r="B15" s="278" t="s">
        <v>190</v>
      </c>
      <c r="C15" s="285"/>
      <c r="D15" s="285"/>
      <c r="E15" s="285">
        <f>C15+D15</f>
        <v>0</v>
      </c>
    </row>
    <row r="16" spans="1:12" ht="30" customHeight="1" x14ac:dyDescent="0.25">
      <c r="A16" s="279"/>
      <c r="B16" s="280" t="s">
        <v>191</v>
      </c>
      <c r="C16" s="284">
        <f>SUM(C14:C15)</f>
        <v>0</v>
      </c>
      <c r="D16" s="284">
        <f>SUM(D14:D15)</f>
        <v>0</v>
      </c>
      <c r="E16" s="284">
        <f>SUM(E14:E15)</f>
        <v>0</v>
      </c>
    </row>
    <row r="17" spans="1:10" x14ac:dyDescent="0.25">
      <c r="A17" s="281"/>
      <c r="B17" s="281"/>
      <c r="C17" s="281"/>
      <c r="D17" s="281"/>
      <c r="E17" s="281"/>
      <c r="J17" s="256" t="s">
        <v>188</v>
      </c>
    </row>
    <row r="18" spans="1:10" ht="42" customHeight="1" x14ac:dyDescent="0.25">
      <c r="A18" s="281"/>
      <c r="B18" s="271" t="s">
        <v>202</v>
      </c>
      <c r="C18" s="281"/>
      <c r="D18" s="281"/>
      <c r="E18" s="281"/>
    </row>
    <row r="19" spans="1:10" ht="24.75" customHeight="1" x14ac:dyDescent="0.25">
      <c r="A19" s="281"/>
      <c r="B19" s="281"/>
      <c r="C19" s="281"/>
      <c r="D19" s="281"/>
      <c r="E19" s="281"/>
    </row>
    <row r="20" spans="1:10" x14ac:dyDescent="0.25">
      <c r="A20" s="282" t="s">
        <v>192</v>
      </c>
      <c r="C20" s="281"/>
      <c r="D20" s="281"/>
      <c r="E20" s="281"/>
    </row>
    <row r="21" spans="1:10" ht="16.5" customHeight="1" x14ac:dyDescent="0.25">
      <c r="A21" s="281" t="s">
        <v>250</v>
      </c>
      <c r="C21" s="281"/>
      <c r="D21" s="281"/>
      <c r="E21" s="281"/>
    </row>
    <row r="22" spans="1:10" ht="16.5" customHeight="1" x14ac:dyDescent="0.25">
      <c r="A22" s="281" t="s">
        <v>203</v>
      </c>
      <c r="C22" s="281"/>
      <c r="D22" s="281"/>
      <c r="E22" s="281"/>
    </row>
    <row r="23" spans="1:10" ht="16.5" customHeight="1" x14ac:dyDescent="0.25">
      <c r="A23" s="283" t="s">
        <v>219</v>
      </c>
      <c r="B23" s="310"/>
      <c r="C23" s="283"/>
      <c r="D23" s="283"/>
      <c r="E23" s="283"/>
      <c r="F23" s="308"/>
    </row>
    <row r="24" spans="1:10" ht="16.5" customHeight="1" x14ac:dyDescent="0.25">
      <c r="A24" s="283" t="s">
        <v>220</v>
      </c>
      <c r="B24" s="310"/>
      <c r="C24" s="283"/>
      <c r="D24" s="283"/>
      <c r="E24" s="283"/>
      <c r="F24" s="308"/>
    </row>
    <row r="25" spans="1:10" ht="16.5" customHeight="1" x14ac:dyDescent="0.25">
      <c r="A25" s="283" t="s">
        <v>221</v>
      </c>
      <c r="F25" s="309"/>
    </row>
    <row r="26" spans="1:10" ht="16.5" customHeight="1" x14ac:dyDescent="0.25">
      <c r="A26" s="283" t="s">
        <v>218</v>
      </c>
    </row>
  </sheetData>
  <mergeCells count="4">
    <mergeCell ref="C6:E6"/>
    <mergeCell ref="C7:E7"/>
    <mergeCell ref="C12:E12"/>
    <mergeCell ref="A7:B7"/>
  </mergeCells>
  <printOptions horizontalCentered="1"/>
  <pageMargins left="0.59055118110236227" right="0.59055118110236227" top="0.74803149606299213" bottom="0.74803149606299213" header="0.31496062992125984" footer="0.31496062992125984"/>
  <pageSetup paperSize="9" scale="92" orientation="portrait" r:id="rId1"/>
  <colBreaks count="1" manualBreakCount="1">
    <brk id="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9"/>
  <sheetViews>
    <sheetView zoomScale="90" zoomScaleNormal="90" workbookViewId="0">
      <selection activeCell="C42" sqref="C42"/>
    </sheetView>
  </sheetViews>
  <sheetFormatPr defaultColWidth="9.140625" defaultRowHeight="12.75" x14ac:dyDescent="0.2"/>
  <cols>
    <col min="1" max="1" width="55.5703125" style="158" customWidth="1"/>
    <col min="2" max="2" width="58" style="158" customWidth="1"/>
    <col min="3" max="3" width="58.42578125" style="156" customWidth="1"/>
    <col min="4" max="4" width="9.140625" style="156"/>
    <col min="5" max="5" width="58.42578125" style="156" customWidth="1"/>
    <col min="6" max="16384" width="9.140625" style="156"/>
  </cols>
  <sheetData>
    <row r="1" spans="1:3" ht="20.25" customHeight="1" x14ac:dyDescent="0.25">
      <c r="A1" s="170" t="s">
        <v>120</v>
      </c>
      <c r="B1" s="179"/>
    </row>
    <row r="2" spans="1:3" ht="17.25" customHeight="1" x14ac:dyDescent="0.25">
      <c r="A2" s="170"/>
    </row>
    <row r="3" spans="1:3" x14ac:dyDescent="0.2">
      <c r="A3" s="162" t="s">
        <v>79</v>
      </c>
      <c r="B3" s="171" t="s">
        <v>80</v>
      </c>
      <c r="C3" s="169" t="s">
        <v>81</v>
      </c>
    </row>
    <row r="4" spans="1:3" ht="46.5" customHeight="1" x14ac:dyDescent="0.2">
      <c r="A4" s="168" t="s">
        <v>50</v>
      </c>
      <c r="B4" s="168" t="s">
        <v>216</v>
      </c>
      <c r="C4" s="168" t="s">
        <v>252</v>
      </c>
    </row>
    <row r="5" spans="1:3" ht="62.25" customHeight="1" x14ac:dyDescent="0.2">
      <c r="A5" s="159" t="s">
        <v>224</v>
      </c>
      <c r="B5" s="288" t="s">
        <v>205</v>
      </c>
      <c r="C5" s="163"/>
    </row>
    <row r="6" spans="1:3" ht="54.95" customHeight="1" x14ac:dyDescent="0.2">
      <c r="A6" s="315" t="s">
        <v>48</v>
      </c>
      <c r="B6" s="316" t="s">
        <v>235</v>
      </c>
      <c r="C6" s="167" t="s">
        <v>236</v>
      </c>
    </row>
    <row r="7" spans="1:3" ht="70.5" customHeight="1" x14ac:dyDescent="0.2">
      <c r="A7" s="313" t="s">
        <v>223</v>
      </c>
      <c r="B7" s="314" t="s">
        <v>225</v>
      </c>
      <c r="C7" s="210"/>
    </row>
    <row r="8" spans="1:3" ht="84.75" customHeight="1" x14ac:dyDescent="0.2">
      <c r="A8" s="175" t="s">
        <v>237</v>
      </c>
      <c r="B8" s="314" t="s">
        <v>238</v>
      </c>
      <c r="C8" s="210" t="s">
        <v>239</v>
      </c>
    </row>
    <row r="9" spans="1:3" ht="98.25" customHeight="1" x14ac:dyDescent="0.2">
      <c r="A9" s="200" t="s">
        <v>83</v>
      </c>
      <c r="B9" s="165" t="s">
        <v>100</v>
      </c>
      <c r="C9" s="173" t="s">
        <v>84</v>
      </c>
    </row>
    <row r="10" spans="1:3" ht="114.75" customHeight="1" x14ac:dyDescent="0.2">
      <c r="A10" s="175" t="s">
        <v>85</v>
      </c>
      <c r="B10" s="168" t="s">
        <v>101</v>
      </c>
      <c r="C10" s="210" t="s">
        <v>168</v>
      </c>
    </row>
    <row r="11" spans="1:3" ht="114.75" customHeight="1" x14ac:dyDescent="0.2">
      <c r="A11" s="174" t="s">
        <v>87</v>
      </c>
      <c r="B11" s="165" t="s">
        <v>102</v>
      </c>
      <c r="C11" s="211" t="s">
        <v>84</v>
      </c>
    </row>
    <row r="12" spans="1:3" ht="114.75" x14ac:dyDescent="0.2">
      <c r="A12" s="166" t="s">
        <v>91</v>
      </c>
      <c r="B12" s="168" t="s">
        <v>217</v>
      </c>
      <c r="C12" s="168" t="s">
        <v>253</v>
      </c>
    </row>
    <row r="13" spans="1:3" ht="74.25" customHeight="1" x14ac:dyDescent="0.2">
      <c r="A13" s="166" t="s">
        <v>92</v>
      </c>
      <c r="B13" s="168" t="s">
        <v>149</v>
      </c>
      <c r="C13" s="167"/>
    </row>
    <row r="14" spans="1:3" ht="99" customHeight="1" x14ac:dyDescent="0.2">
      <c r="A14" s="166" t="s">
        <v>118</v>
      </c>
      <c r="B14" s="313" t="s">
        <v>245</v>
      </c>
      <c r="C14" s="168" t="s">
        <v>254</v>
      </c>
    </row>
    <row r="15" spans="1:3" ht="58.7" customHeight="1" x14ac:dyDescent="0.2">
      <c r="A15" s="160" t="s">
        <v>93</v>
      </c>
      <c r="B15" s="165" t="s">
        <v>107</v>
      </c>
      <c r="C15" s="164"/>
    </row>
    <row r="16" spans="1:3" ht="58.7" customHeight="1" x14ac:dyDescent="0.2">
      <c r="A16" s="166" t="s">
        <v>119</v>
      </c>
      <c r="B16" s="168" t="s">
        <v>121</v>
      </c>
      <c r="C16" s="168"/>
    </row>
    <row r="17" spans="1:3" ht="43.5" customHeight="1" x14ac:dyDescent="0.2">
      <c r="A17" s="198" t="s">
        <v>148</v>
      </c>
      <c r="B17" s="199" t="s">
        <v>251</v>
      </c>
      <c r="C17" s="172"/>
    </row>
    <row r="18" spans="1:3" ht="38.25" x14ac:dyDescent="0.2">
      <c r="A18" s="161" t="s">
        <v>13</v>
      </c>
      <c r="B18" s="172" t="s">
        <v>82</v>
      </c>
      <c r="C18" s="193"/>
    </row>
    <row r="19" spans="1:3" x14ac:dyDescent="0.2">
      <c r="A19" s="157"/>
    </row>
  </sheetData>
  <phoneticPr fontId="27" type="noConversion"/>
  <pageMargins left="0.74803149606299213" right="0.74803149606299213" top="0.98425196850393704" bottom="0.98425196850393704" header="0.51181102362204722" footer="0.51181102362204722"/>
  <pageSetup paperSize="9" scale="75" orientation="landscape" r:id="rId1"/>
  <headerFooter alignWithMargins="0">
    <oddHeader>&amp;C&amp;A</oddHeader>
    <oddFooter>&amp;REkonomisk mall 2012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4</vt:i4>
      </vt:variant>
    </vt:vector>
  </HeadingPairs>
  <TitlesOfParts>
    <vt:vector size="10" baseType="lpstr">
      <vt:lpstr>Resultaträkning</vt:lpstr>
      <vt:lpstr>Ekonomiska data</vt:lpstr>
      <vt:lpstr>Off. forskningsstiftelser</vt:lpstr>
      <vt:lpstr>Stipendiefin. av studieavg,</vt:lpstr>
      <vt:lpstr>Antal bet. stud. med stipendier</vt:lpstr>
      <vt:lpstr>Finansiärsdefinitioner</vt:lpstr>
      <vt:lpstr>'Antal bet. stud. med stipendier'!Utskriftsområde</vt:lpstr>
      <vt:lpstr>'Ekonomiska data'!Utskriftsområde</vt:lpstr>
      <vt:lpstr>'Off. forskningsstiftelser'!Utskriftsområde</vt:lpstr>
      <vt:lpstr>Resultaträkning!Utskriftsområde</vt:lpstr>
    </vt:vector>
  </TitlesOfParts>
  <Company>Högskoleverket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martin.lowing.jensen@uka.se</dc:creator>
  <cp:lastModifiedBy>Erika Hagrot</cp:lastModifiedBy>
  <cp:lastPrinted>2019-11-18T07:01:38Z</cp:lastPrinted>
  <dcterms:created xsi:type="dcterms:W3CDTF">2000-10-30T14:05:15Z</dcterms:created>
  <dcterms:modified xsi:type="dcterms:W3CDTF">2023-11-24T08:46:26Z</dcterms:modified>
</cp:coreProperties>
</file>