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omments1.xml" ContentType="application/vnd.openxmlformats-officedocument.spreadsheetml.comment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Årsrapport\2021\Webbtabeller - lärosätesuppgifter\Figurer och tabeller\"/>
    </mc:Choice>
  </mc:AlternateContent>
  <bookViews>
    <workbookView xWindow="0" yWindow="0" windowWidth="38400" windowHeight="16785"/>
  </bookViews>
  <sheets>
    <sheet name="Figur 1" sheetId="36" r:id="rId1"/>
    <sheet name="Figur 2" sheetId="40" r:id="rId2"/>
    <sheet name="Figur 3" sheetId="38" r:id="rId3"/>
    <sheet name="Tabell 1" sheetId="39" r:id="rId4"/>
    <sheet name="Figur 4" sheetId="1" r:id="rId5"/>
    <sheet name="Tabell 2" sheetId="2" r:id="rId6"/>
    <sheet name="Figur 5" sheetId="3" r:id="rId7"/>
    <sheet name="Figur 6" sheetId="34" r:id="rId8"/>
    <sheet name="Figur 2-7" sheetId="4" r:id="rId9"/>
    <sheet name="Tabell 3" sheetId="5" r:id="rId10"/>
    <sheet name="Figur 8" sheetId="10" r:id="rId11"/>
    <sheet name="Figur 9" sheetId="6" r:id="rId12"/>
    <sheet name="Tabell 5" sheetId="11" r:id="rId13"/>
    <sheet name="Figur 10" sheetId="7" r:id="rId14"/>
    <sheet name="Tabell 6" sheetId="8" r:id="rId15"/>
    <sheet name="Figur 11" sheetId="12" r:id="rId16"/>
    <sheet name="Figur 12" sheetId="13" r:id="rId17"/>
    <sheet name="Figur 13" sheetId="14" r:id="rId18"/>
    <sheet name="Figur 14" sheetId="15" r:id="rId19"/>
    <sheet name="Figur 15" sheetId="16" r:id="rId20"/>
    <sheet name="Figur 16" sheetId="17" r:id="rId21"/>
    <sheet name="Tabell 7" sheetId="18" r:id="rId22"/>
    <sheet name="Figur 17" sheetId="19" r:id="rId23"/>
    <sheet name="Figur 17b" sheetId="20" r:id="rId24"/>
    <sheet name="Figur 18" sheetId="9" r:id="rId25"/>
    <sheet name="Figur 19" sheetId="21" r:id="rId26"/>
    <sheet name="Figur 20" sheetId="22" r:id="rId27"/>
    <sheet name="Figur 21" sheetId="23" r:id="rId28"/>
    <sheet name="Figur 22" sheetId="35" r:id="rId29"/>
    <sheet name="Figur 23" sheetId="24" r:id="rId30"/>
    <sheet name="Tabell 8" sheetId="25" r:id="rId31"/>
    <sheet name="Tabell 9" sheetId="27" r:id="rId32"/>
    <sheet name="Figur 24" sheetId="26" r:id="rId33"/>
    <sheet name="Figur 25" sheetId="28" r:id="rId34"/>
    <sheet name="Figur 26" sheetId="29" r:id="rId35"/>
    <sheet name="Figur 27" sheetId="30" r:id="rId36"/>
    <sheet name="Figur 28" sheetId="31" r:id="rId37"/>
    <sheet name="Figur 29" sheetId="33" r:id="rId38"/>
    <sheet name="Figur 30" sheetId="32"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 localSheetId="24">#REF!,#REF!,#REF!,#REF!,#REF!,#REF!,#REF!,#REF!,#REF!,#REF!</definedName>
    <definedName name="_" localSheetId="36">#REF!,#REF!,#REF!,#REF!,#REF!,#REF!,#REF!,#REF!,#REF!,#REF!</definedName>
    <definedName name="_" localSheetId="37">#REF!,#REF!,#REF!,#REF!,#REF!,#REF!,#REF!,#REF!,#REF!,#REF!</definedName>
    <definedName name="_" localSheetId="38">#REF!,#REF!,#REF!,#REF!,#REF!,#REF!,#REF!,#REF!,#REF!,#REF!</definedName>
    <definedName name="_" localSheetId="12">#REF!,#REF!,#REF!,#REF!,#REF!,#REF!,#REF!,#REF!,#REF!,#REF!</definedName>
    <definedName name="_" localSheetId="14">#REF!,#REF!,#REF!,#REF!,#REF!,#REF!,#REF!,#REF!,#REF!,#REF!</definedName>
    <definedName name="_">#REF!,#REF!,#REF!,#REF!,#REF!,#REF!,#REF!,#REF!,#REF!,#REF!</definedName>
    <definedName name="__" localSheetId="24">#REF!,#REF!,#REF!,#REF!,#REF!,#REF!,#REF!,#REF!,#REF!,#REF!</definedName>
    <definedName name="__" localSheetId="36">#REF!,#REF!,#REF!,#REF!,#REF!,#REF!,#REF!,#REF!,#REF!,#REF!</definedName>
    <definedName name="__" localSheetId="37">#REF!,#REF!,#REF!,#REF!,#REF!,#REF!,#REF!,#REF!,#REF!,#REF!</definedName>
    <definedName name="__" localSheetId="38">#REF!,#REF!,#REF!,#REF!,#REF!,#REF!,#REF!,#REF!,#REF!,#REF!</definedName>
    <definedName name="__" localSheetId="12">#REF!,#REF!,#REF!,#REF!,#REF!,#REF!,#REF!,#REF!,#REF!,#REF!</definedName>
    <definedName name="__" localSheetId="14">#REF!,#REF!,#REF!,#REF!,#REF!,#REF!,#REF!,#REF!,#REF!,#REF!</definedName>
    <definedName name="__">#REF!,#REF!,#REF!,#REF!,#REF!,#REF!,#REF!,#REF!,#REF!,#REF!</definedName>
    <definedName name="__123Graph_ABERLGRAP" localSheetId="36" hidden="1">'[1]Time series'!#REF!</definedName>
    <definedName name="__123Graph_ABERLGRAP" localSheetId="37" hidden="1">'[1]Time series'!#REF!</definedName>
    <definedName name="__123Graph_ABERLGRAP" localSheetId="38" hidden="1">'[1]Time series'!#REF!</definedName>
    <definedName name="__123Graph_ABERLGRAP" hidden="1">'[1]Time series'!#REF!</definedName>
    <definedName name="__123Graph_ACATCH1" localSheetId="36" hidden="1">'[1]Time series'!#REF!</definedName>
    <definedName name="__123Graph_ACATCH1" localSheetId="37" hidden="1">'[1]Time series'!#REF!</definedName>
    <definedName name="__123Graph_ACATCH1" localSheetId="38" hidden="1">'[1]Time series'!#REF!</definedName>
    <definedName name="__123Graph_ACATCH1" hidden="1">'[1]Time series'!#REF!</definedName>
    <definedName name="__123Graph_ACONVERG1" localSheetId="36" hidden="1">'[1]Time series'!#REF!</definedName>
    <definedName name="__123Graph_ACONVERG1" localSheetId="37" hidden="1">'[1]Time series'!#REF!</definedName>
    <definedName name="__123Graph_ACONVERG1" localSheetId="38" hidden="1">'[1]Time series'!#REF!</definedName>
    <definedName name="__123Graph_ACONVERG1" hidden="1">'[1]Time series'!#REF!</definedName>
    <definedName name="__123Graph_AGRAPH2" localSheetId="36" hidden="1">'[1]Time series'!#REF!</definedName>
    <definedName name="__123Graph_AGRAPH2" localSheetId="37" hidden="1">'[1]Time series'!#REF!</definedName>
    <definedName name="__123Graph_AGRAPH2" localSheetId="38" hidden="1">'[1]Time series'!#REF!</definedName>
    <definedName name="__123Graph_AGRAPH2" hidden="1">'[1]Time series'!#REF!</definedName>
    <definedName name="__123Graph_AGRAPH41" localSheetId="36" hidden="1">'[1]Time series'!#REF!</definedName>
    <definedName name="__123Graph_AGRAPH41" localSheetId="37" hidden="1">'[1]Time series'!#REF!</definedName>
    <definedName name="__123Graph_AGRAPH41" localSheetId="38" hidden="1">'[1]Time series'!#REF!</definedName>
    <definedName name="__123Graph_AGRAPH41" hidden="1">'[1]Time series'!#REF!</definedName>
    <definedName name="__123Graph_AGRAPH42" localSheetId="36" hidden="1">'[1]Time series'!#REF!</definedName>
    <definedName name="__123Graph_AGRAPH42" localSheetId="37" hidden="1">'[1]Time series'!#REF!</definedName>
    <definedName name="__123Graph_AGRAPH42" localSheetId="38" hidden="1">'[1]Time series'!#REF!</definedName>
    <definedName name="__123Graph_AGRAPH42" hidden="1">'[1]Time series'!#REF!</definedName>
    <definedName name="__123Graph_AGRAPH44" localSheetId="36" hidden="1">'[1]Time series'!#REF!</definedName>
    <definedName name="__123Graph_AGRAPH44" localSheetId="37" hidden="1">'[1]Time series'!#REF!</definedName>
    <definedName name="__123Graph_AGRAPH44" localSheetId="38" hidden="1">'[1]Time series'!#REF!</definedName>
    <definedName name="__123Graph_AGRAPH44" hidden="1">'[1]Time series'!#REF!</definedName>
    <definedName name="__123Graph_APERIB" localSheetId="36" hidden="1">'[1]Time series'!#REF!</definedName>
    <definedName name="__123Graph_APERIB" localSheetId="37" hidden="1">'[1]Time series'!#REF!</definedName>
    <definedName name="__123Graph_APERIB" localSheetId="38" hidden="1">'[1]Time series'!#REF!</definedName>
    <definedName name="__123Graph_APERIB" hidden="1">'[1]Time series'!#REF!</definedName>
    <definedName name="__123Graph_APRODABSC" localSheetId="36" hidden="1">'[1]Time series'!#REF!</definedName>
    <definedName name="__123Graph_APRODABSC" localSheetId="37" hidden="1">'[1]Time series'!#REF!</definedName>
    <definedName name="__123Graph_APRODABSC" localSheetId="38" hidden="1">'[1]Time series'!#REF!</definedName>
    <definedName name="__123Graph_APRODABSC" hidden="1">'[1]Time series'!#REF!</definedName>
    <definedName name="__123Graph_APRODABSD" localSheetId="36" hidden="1">'[1]Time series'!#REF!</definedName>
    <definedName name="__123Graph_APRODABSD" localSheetId="37" hidden="1">'[1]Time series'!#REF!</definedName>
    <definedName name="__123Graph_APRODABSD" localSheetId="38" hidden="1">'[1]Time series'!#REF!</definedName>
    <definedName name="__123Graph_APRODABSD" hidden="1">'[1]Time series'!#REF!</definedName>
    <definedName name="__123Graph_APRODTRE2" localSheetId="36" hidden="1">'[1]Time series'!#REF!</definedName>
    <definedName name="__123Graph_APRODTRE2" localSheetId="37" hidden="1">'[1]Time series'!#REF!</definedName>
    <definedName name="__123Graph_APRODTRE2" localSheetId="38" hidden="1">'[1]Time series'!#REF!</definedName>
    <definedName name="__123Graph_APRODTRE2" hidden="1">'[1]Time series'!#REF!</definedName>
    <definedName name="__123Graph_APRODTRE3" localSheetId="36" hidden="1">'[1]Time series'!#REF!</definedName>
    <definedName name="__123Graph_APRODTRE3" localSheetId="37" hidden="1">'[1]Time series'!#REF!</definedName>
    <definedName name="__123Graph_APRODTRE3" localSheetId="38" hidden="1">'[1]Time series'!#REF!</definedName>
    <definedName name="__123Graph_APRODTRE3" hidden="1">'[1]Time series'!#REF!</definedName>
    <definedName name="__123Graph_APRODTRE4" localSheetId="36" hidden="1">'[1]Time series'!#REF!</definedName>
    <definedName name="__123Graph_APRODTRE4" localSheetId="37" hidden="1">'[1]Time series'!#REF!</definedName>
    <definedName name="__123Graph_APRODTRE4" localSheetId="38" hidden="1">'[1]Time series'!#REF!</definedName>
    <definedName name="__123Graph_APRODTRE4" hidden="1">'[1]Time series'!#REF!</definedName>
    <definedName name="__123Graph_APRODTREND" localSheetId="36" hidden="1">'[1]Time series'!#REF!</definedName>
    <definedName name="__123Graph_APRODTREND" localSheetId="37" hidden="1">'[1]Time series'!#REF!</definedName>
    <definedName name="__123Graph_APRODTREND" localSheetId="38" hidden="1">'[1]Time series'!#REF!</definedName>
    <definedName name="__123Graph_APRODTREND" hidden="1">'[1]Time series'!#REF!</definedName>
    <definedName name="__123Graph_AUTRECHT" localSheetId="36" hidden="1">'[1]Time series'!#REF!</definedName>
    <definedName name="__123Graph_AUTRECHT" localSheetId="37" hidden="1">'[1]Time series'!#REF!</definedName>
    <definedName name="__123Graph_AUTRECHT" localSheetId="38" hidden="1">'[1]Time series'!#REF!</definedName>
    <definedName name="__123Graph_AUTRECHT" hidden="1">'[1]Time series'!#REF!</definedName>
    <definedName name="__123Graph_BBERLGRAP" localSheetId="36" hidden="1">'[1]Time series'!#REF!</definedName>
    <definedName name="__123Graph_BBERLGRAP" localSheetId="37" hidden="1">'[1]Time series'!#REF!</definedName>
    <definedName name="__123Graph_BBERLGRAP" localSheetId="38" hidden="1">'[1]Time series'!#REF!</definedName>
    <definedName name="__123Graph_BBERLGRAP" hidden="1">'[1]Time series'!#REF!</definedName>
    <definedName name="__123Graph_BCATCH1" localSheetId="36" hidden="1">'[1]Time series'!#REF!</definedName>
    <definedName name="__123Graph_BCATCH1" localSheetId="37" hidden="1">'[1]Time series'!#REF!</definedName>
    <definedName name="__123Graph_BCATCH1" localSheetId="38" hidden="1">'[1]Time series'!#REF!</definedName>
    <definedName name="__123Graph_BCATCH1" hidden="1">'[1]Time series'!#REF!</definedName>
    <definedName name="__123Graph_BCONVERG1" localSheetId="36" hidden="1">'[1]Time series'!#REF!</definedName>
    <definedName name="__123Graph_BCONVERG1" localSheetId="37" hidden="1">'[1]Time series'!#REF!</definedName>
    <definedName name="__123Graph_BCONVERG1" localSheetId="38" hidden="1">'[1]Time series'!#REF!</definedName>
    <definedName name="__123Graph_BCONVERG1" hidden="1">'[1]Time series'!#REF!</definedName>
    <definedName name="__123Graph_BGRAPH2" localSheetId="36" hidden="1">'[1]Time series'!#REF!</definedName>
    <definedName name="__123Graph_BGRAPH2" localSheetId="37" hidden="1">'[1]Time series'!#REF!</definedName>
    <definedName name="__123Graph_BGRAPH2" localSheetId="38" hidden="1">'[1]Time series'!#REF!</definedName>
    <definedName name="__123Graph_BGRAPH2" hidden="1">'[1]Time series'!#REF!</definedName>
    <definedName name="__123Graph_BGRAPH41" localSheetId="36" hidden="1">'[1]Time series'!#REF!</definedName>
    <definedName name="__123Graph_BGRAPH41" localSheetId="37" hidden="1">'[1]Time series'!#REF!</definedName>
    <definedName name="__123Graph_BGRAPH41" localSheetId="38" hidden="1">'[1]Time series'!#REF!</definedName>
    <definedName name="__123Graph_BGRAPH41" hidden="1">'[1]Time series'!#REF!</definedName>
    <definedName name="__123Graph_BPERIB" localSheetId="36" hidden="1">'[1]Time series'!#REF!</definedName>
    <definedName name="__123Graph_BPERIB" localSheetId="37" hidden="1">'[1]Time series'!#REF!</definedName>
    <definedName name="__123Graph_BPERIB" localSheetId="38" hidden="1">'[1]Time series'!#REF!</definedName>
    <definedName name="__123Graph_BPERIB" hidden="1">'[1]Time series'!#REF!</definedName>
    <definedName name="__123Graph_BPRODABSC" localSheetId="36" hidden="1">'[1]Time series'!#REF!</definedName>
    <definedName name="__123Graph_BPRODABSC" localSheetId="37" hidden="1">'[1]Time series'!#REF!</definedName>
    <definedName name="__123Graph_BPRODABSC" localSheetId="38" hidden="1">'[1]Time series'!#REF!</definedName>
    <definedName name="__123Graph_BPRODABSC" hidden="1">'[1]Time series'!#REF!</definedName>
    <definedName name="__123Graph_BPRODABSD" localSheetId="36" hidden="1">'[1]Time series'!#REF!</definedName>
    <definedName name="__123Graph_BPRODABSD" localSheetId="37" hidden="1">'[1]Time series'!#REF!</definedName>
    <definedName name="__123Graph_BPRODABSD" localSheetId="38" hidden="1">'[1]Time series'!#REF!</definedName>
    <definedName name="__123Graph_BPRODABSD" hidden="1">'[1]Time series'!#REF!</definedName>
    <definedName name="__123Graph_CBERLGRAP" localSheetId="36" hidden="1">'[1]Time series'!#REF!</definedName>
    <definedName name="__123Graph_CBERLGRAP" localSheetId="37" hidden="1">'[1]Time series'!#REF!</definedName>
    <definedName name="__123Graph_CBERLGRAP" localSheetId="38" hidden="1">'[1]Time series'!#REF!</definedName>
    <definedName name="__123Graph_CBERLGRAP" hidden="1">'[1]Time series'!#REF!</definedName>
    <definedName name="__123Graph_CCATCH1" localSheetId="36" hidden="1">'[1]Time series'!#REF!</definedName>
    <definedName name="__123Graph_CCATCH1" localSheetId="37" hidden="1">'[1]Time series'!#REF!</definedName>
    <definedName name="__123Graph_CCATCH1" localSheetId="38" hidden="1">'[1]Time series'!#REF!</definedName>
    <definedName name="__123Graph_CCATCH1" hidden="1">'[1]Time series'!#REF!</definedName>
    <definedName name="__123Graph_CGRAPH41" localSheetId="36" hidden="1">'[1]Time series'!#REF!</definedName>
    <definedName name="__123Graph_CGRAPH41" localSheetId="37" hidden="1">'[1]Time series'!#REF!</definedName>
    <definedName name="__123Graph_CGRAPH41" localSheetId="38" hidden="1">'[1]Time series'!#REF!</definedName>
    <definedName name="__123Graph_CGRAPH41" hidden="1">'[1]Time series'!#REF!</definedName>
    <definedName name="__123Graph_CGRAPH44" localSheetId="36" hidden="1">'[1]Time series'!#REF!</definedName>
    <definedName name="__123Graph_CGRAPH44" localSheetId="37" hidden="1">'[1]Time series'!#REF!</definedName>
    <definedName name="__123Graph_CGRAPH44" localSheetId="38" hidden="1">'[1]Time series'!#REF!</definedName>
    <definedName name="__123Graph_CGRAPH44" hidden="1">'[1]Time series'!#REF!</definedName>
    <definedName name="__123Graph_CPERIA" localSheetId="36" hidden="1">'[1]Time series'!#REF!</definedName>
    <definedName name="__123Graph_CPERIA" localSheetId="37" hidden="1">'[1]Time series'!#REF!</definedName>
    <definedName name="__123Graph_CPERIA" localSheetId="38" hidden="1">'[1]Time series'!#REF!</definedName>
    <definedName name="__123Graph_CPERIA" hidden="1">'[1]Time series'!#REF!</definedName>
    <definedName name="__123Graph_CPERIB" localSheetId="36" hidden="1">'[1]Time series'!#REF!</definedName>
    <definedName name="__123Graph_CPERIB" localSheetId="37" hidden="1">'[1]Time series'!#REF!</definedName>
    <definedName name="__123Graph_CPERIB" localSheetId="38" hidden="1">'[1]Time series'!#REF!</definedName>
    <definedName name="__123Graph_CPERIB" hidden="1">'[1]Time series'!#REF!</definedName>
    <definedName name="__123Graph_CPRODABSC" localSheetId="36" hidden="1">'[1]Time series'!#REF!</definedName>
    <definedName name="__123Graph_CPRODABSC" localSheetId="37" hidden="1">'[1]Time series'!#REF!</definedName>
    <definedName name="__123Graph_CPRODABSC" localSheetId="38" hidden="1">'[1]Time series'!#REF!</definedName>
    <definedName name="__123Graph_CPRODABSC" hidden="1">'[1]Time series'!#REF!</definedName>
    <definedName name="__123Graph_CPRODTRE2" localSheetId="36" hidden="1">'[1]Time series'!#REF!</definedName>
    <definedName name="__123Graph_CPRODTRE2" localSheetId="37" hidden="1">'[1]Time series'!#REF!</definedName>
    <definedName name="__123Graph_CPRODTRE2" localSheetId="38" hidden="1">'[1]Time series'!#REF!</definedName>
    <definedName name="__123Graph_CPRODTRE2" hidden="1">'[1]Time series'!#REF!</definedName>
    <definedName name="__123Graph_CPRODTREND" localSheetId="36" hidden="1">'[1]Time series'!#REF!</definedName>
    <definedName name="__123Graph_CPRODTREND" localSheetId="37" hidden="1">'[1]Time series'!#REF!</definedName>
    <definedName name="__123Graph_CPRODTREND" localSheetId="38" hidden="1">'[1]Time series'!#REF!</definedName>
    <definedName name="__123Graph_CPRODTREND" hidden="1">'[1]Time series'!#REF!</definedName>
    <definedName name="__123Graph_CUTRECHT" localSheetId="36" hidden="1">'[1]Time series'!#REF!</definedName>
    <definedName name="__123Graph_CUTRECHT" localSheetId="37" hidden="1">'[1]Time series'!#REF!</definedName>
    <definedName name="__123Graph_CUTRECHT" localSheetId="38" hidden="1">'[1]Time series'!#REF!</definedName>
    <definedName name="__123Graph_CUTRECHT" hidden="1">'[1]Time series'!#REF!</definedName>
    <definedName name="__123Graph_DBERLGRAP" localSheetId="36" hidden="1">'[1]Time series'!#REF!</definedName>
    <definedName name="__123Graph_DBERLGRAP" localSheetId="37" hidden="1">'[1]Time series'!#REF!</definedName>
    <definedName name="__123Graph_DBERLGRAP" localSheetId="38" hidden="1">'[1]Time series'!#REF!</definedName>
    <definedName name="__123Graph_DBERLGRAP" hidden="1">'[1]Time series'!#REF!</definedName>
    <definedName name="__123Graph_DCATCH1" localSheetId="36" hidden="1">'[1]Time series'!#REF!</definedName>
    <definedName name="__123Graph_DCATCH1" localSheetId="37" hidden="1">'[1]Time series'!#REF!</definedName>
    <definedName name="__123Graph_DCATCH1" localSheetId="38" hidden="1">'[1]Time series'!#REF!</definedName>
    <definedName name="__123Graph_DCATCH1" hidden="1">'[1]Time series'!#REF!</definedName>
    <definedName name="__123Graph_DCONVERG1" localSheetId="36" hidden="1">'[1]Time series'!#REF!</definedName>
    <definedName name="__123Graph_DCONVERG1" localSheetId="37" hidden="1">'[1]Time series'!#REF!</definedName>
    <definedName name="__123Graph_DCONVERG1" localSheetId="38" hidden="1">'[1]Time series'!#REF!</definedName>
    <definedName name="__123Graph_DCONVERG1" hidden="1">'[1]Time series'!#REF!</definedName>
    <definedName name="__123Graph_DGRAPH41" localSheetId="36" hidden="1">'[1]Time series'!#REF!</definedName>
    <definedName name="__123Graph_DGRAPH41" localSheetId="37" hidden="1">'[1]Time series'!#REF!</definedName>
    <definedName name="__123Graph_DGRAPH41" localSheetId="38" hidden="1">'[1]Time series'!#REF!</definedName>
    <definedName name="__123Graph_DGRAPH41" hidden="1">'[1]Time series'!#REF!</definedName>
    <definedName name="__123Graph_DPERIA" localSheetId="36" hidden="1">'[1]Time series'!#REF!</definedName>
    <definedName name="__123Graph_DPERIA" localSheetId="37" hidden="1">'[1]Time series'!#REF!</definedName>
    <definedName name="__123Graph_DPERIA" localSheetId="38" hidden="1">'[1]Time series'!#REF!</definedName>
    <definedName name="__123Graph_DPERIA" hidden="1">'[1]Time series'!#REF!</definedName>
    <definedName name="__123Graph_DPERIB" localSheetId="36" hidden="1">'[1]Time series'!#REF!</definedName>
    <definedName name="__123Graph_DPERIB" localSheetId="37" hidden="1">'[1]Time series'!#REF!</definedName>
    <definedName name="__123Graph_DPERIB" localSheetId="38" hidden="1">'[1]Time series'!#REF!</definedName>
    <definedName name="__123Graph_DPERIB" hidden="1">'[1]Time series'!#REF!</definedName>
    <definedName name="__123Graph_DPRODABSC" localSheetId="36" hidden="1">'[1]Time series'!#REF!</definedName>
    <definedName name="__123Graph_DPRODABSC" localSheetId="37" hidden="1">'[1]Time series'!#REF!</definedName>
    <definedName name="__123Graph_DPRODABSC" localSheetId="38" hidden="1">'[1]Time series'!#REF!</definedName>
    <definedName name="__123Graph_DPRODABSC" hidden="1">'[1]Time series'!#REF!</definedName>
    <definedName name="__123Graph_DUTRECHT" localSheetId="36" hidden="1">'[1]Time series'!#REF!</definedName>
    <definedName name="__123Graph_DUTRECHT" localSheetId="37" hidden="1">'[1]Time series'!#REF!</definedName>
    <definedName name="__123Graph_DUTRECHT" localSheetId="38" hidden="1">'[1]Time series'!#REF!</definedName>
    <definedName name="__123Graph_DUTRECHT" hidden="1">'[1]Time series'!#REF!</definedName>
    <definedName name="__123Graph_EBERLGRAP" localSheetId="36" hidden="1">'[1]Time series'!#REF!</definedName>
    <definedName name="__123Graph_EBERLGRAP" localSheetId="37" hidden="1">'[1]Time series'!#REF!</definedName>
    <definedName name="__123Graph_EBERLGRAP" localSheetId="38" hidden="1">'[1]Time series'!#REF!</definedName>
    <definedName name="__123Graph_EBERLGRAP" hidden="1">'[1]Time series'!#REF!</definedName>
    <definedName name="__123Graph_ECONVERG1" localSheetId="36" hidden="1">'[1]Time series'!#REF!</definedName>
    <definedName name="__123Graph_ECONVERG1" localSheetId="37" hidden="1">'[1]Time series'!#REF!</definedName>
    <definedName name="__123Graph_ECONVERG1" localSheetId="38" hidden="1">'[1]Time series'!#REF!</definedName>
    <definedName name="__123Graph_ECONVERG1" hidden="1">'[1]Time series'!#REF!</definedName>
    <definedName name="__123Graph_EGRAPH41" localSheetId="36" hidden="1">'[1]Time series'!#REF!</definedName>
    <definedName name="__123Graph_EGRAPH41" localSheetId="37" hidden="1">'[1]Time series'!#REF!</definedName>
    <definedName name="__123Graph_EGRAPH41" localSheetId="38" hidden="1">'[1]Time series'!#REF!</definedName>
    <definedName name="__123Graph_EGRAPH41" hidden="1">'[1]Time series'!#REF!</definedName>
    <definedName name="__123Graph_EPERIA" localSheetId="36" hidden="1">'[1]Time series'!#REF!</definedName>
    <definedName name="__123Graph_EPERIA" localSheetId="37" hidden="1">'[1]Time series'!#REF!</definedName>
    <definedName name="__123Graph_EPERIA" localSheetId="38" hidden="1">'[1]Time series'!#REF!</definedName>
    <definedName name="__123Graph_EPERIA" hidden="1">'[1]Time series'!#REF!</definedName>
    <definedName name="__123Graph_EPRODABSC" localSheetId="36" hidden="1">'[1]Time series'!#REF!</definedName>
    <definedName name="__123Graph_EPRODABSC" localSheetId="37" hidden="1">'[1]Time series'!#REF!</definedName>
    <definedName name="__123Graph_EPRODABSC" localSheetId="38" hidden="1">'[1]Time series'!#REF!</definedName>
    <definedName name="__123Graph_EPRODABSC" hidden="1">'[1]Time series'!#REF!</definedName>
    <definedName name="__123Graph_FBERLGRAP" localSheetId="36" hidden="1">'[1]Time series'!#REF!</definedName>
    <definedName name="__123Graph_FBERLGRAP" localSheetId="37" hidden="1">'[1]Time series'!#REF!</definedName>
    <definedName name="__123Graph_FBERLGRAP" localSheetId="38" hidden="1">'[1]Time series'!#REF!</definedName>
    <definedName name="__123Graph_FBERLGRAP" hidden="1">'[1]Time series'!#REF!</definedName>
    <definedName name="__123Graph_FGRAPH41" localSheetId="36" hidden="1">'[1]Time series'!#REF!</definedName>
    <definedName name="__123Graph_FGRAPH41" localSheetId="37" hidden="1">'[1]Time series'!#REF!</definedName>
    <definedName name="__123Graph_FGRAPH41" localSheetId="38" hidden="1">'[1]Time series'!#REF!</definedName>
    <definedName name="__123Graph_FGRAPH41" hidden="1">'[1]Time series'!#REF!</definedName>
    <definedName name="__123Graph_FPRODABSC" localSheetId="36" hidden="1">'[1]Time series'!#REF!</definedName>
    <definedName name="__123Graph_FPRODABSC" localSheetId="37" hidden="1">'[1]Time series'!#REF!</definedName>
    <definedName name="__123Graph_FPRODABSC" localSheetId="38" hidden="1">'[1]Time series'!#REF!</definedName>
    <definedName name="__123Graph_FPRODABSC" hidden="1">'[1]Time series'!#REF!</definedName>
    <definedName name="__ISC01">[2]Q_ISC1!$A$1:$IV$12</definedName>
    <definedName name="__ISC2">[3]Q_ISC2!$A$1:$IV$18</definedName>
    <definedName name="__ISC3">[4]ISC01!$B$1:$B$65536+[5]Q_ISC3!$A$1:$IV$23</definedName>
    <definedName name="__ISC567">[6]Q_ISC567!$A$1:$IV$23</definedName>
    <definedName name="_1__123Graph_AChart_1" localSheetId="36" hidden="1">'[7]Table 1'!#REF!</definedName>
    <definedName name="_1__123Graph_AChart_1" localSheetId="37" hidden="1">'[7]Table 1'!#REF!</definedName>
    <definedName name="_1__123Graph_AChart_1" localSheetId="38" hidden="1">'[7]Table 1'!#REF!</definedName>
    <definedName name="_1__123Graph_AChart_1" hidden="1">'[7]Table 1'!#REF!</definedName>
    <definedName name="_10__123Graph_CSWE_EMPL" localSheetId="36" hidden="1">'[1]Time series'!#REF!</definedName>
    <definedName name="_10__123Graph_CSWE_EMPL" localSheetId="37" hidden="1">'[1]Time series'!#REF!</definedName>
    <definedName name="_10__123Graph_CSWE_EMPL" localSheetId="38" hidden="1">'[1]Time series'!#REF!</definedName>
    <definedName name="_10__123Graph_CSWE_EMPL" hidden="1">'[1]Time series'!#REF!</definedName>
    <definedName name="_2__123Graph_AChart_1" localSheetId="36" hidden="1">'[8]Table 1'!#REF!</definedName>
    <definedName name="_2__123Graph_AChart_1" localSheetId="37" hidden="1">'[8]Table 1'!#REF!</definedName>
    <definedName name="_2__123Graph_AChart_1" localSheetId="38" hidden="1">'[8]Table 1'!#REF!</definedName>
    <definedName name="_2__123Graph_AChart_1" hidden="1">'[8]Table 1'!#REF!</definedName>
    <definedName name="_2__123Graph_ADEV_EMPL" localSheetId="36" hidden="1">'[9]Time series'!#REF!</definedName>
    <definedName name="_2__123Graph_ADEV_EMPL" localSheetId="37" hidden="1">'[9]Time series'!#REF!</definedName>
    <definedName name="_2__123Graph_ADEV_EMPL" localSheetId="38" hidden="1">'[9]Time series'!#REF!</definedName>
    <definedName name="_2__123Graph_ADEV_EMPL" hidden="1">'[9]Time series'!#REF!</definedName>
    <definedName name="_3__123Graph_BDEV_EMPL" localSheetId="36" hidden="1">'[9]Time series'!#REF!</definedName>
    <definedName name="_3__123Graph_BDEV_EMPL" localSheetId="37" hidden="1">'[9]Time series'!#REF!</definedName>
    <definedName name="_3__123Graph_BDEV_EMPL" localSheetId="38" hidden="1">'[9]Time series'!#REF!</definedName>
    <definedName name="_3__123Graph_BDEV_EMPL" hidden="1">'[9]Time series'!#REF!</definedName>
    <definedName name="_4__123Graph_ADEV_EMPL" localSheetId="36" hidden="1">'[1]Time series'!#REF!</definedName>
    <definedName name="_4__123Graph_ADEV_EMPL" localSheetId="37" hidden="1">'[1]Time series'!#REF!</definedName>
    <definedName name="_4__123Graph_ADEV_EMPL" localSheetId="38" hidden="1">'[1]Time series'!#REF!</definedName>
    <definedName name="_4__123Graph_ADEV_EMPL" hidden="1">'[1]Time series'!#REF!</definedName>
    <definedName name="_4__123Graph_CDEV_EMPL" localSheetId="36" hidden="1">'[9]Time series'!#REF!</definedName>
    <definedName name="_4__123Graph_CDEV_EMPL" localSheetId="37" hidden="1">'[9]Time series'!#REF!</definedName>
    <definedName name="_4__123Graph_CDEV_EMPL" localSheetId="38" hidden="1">'[9]Time series'!#REF!</definedName>
    <definedName name="_4__123Graph_CDEV_EMPL" hidden="1">'[9]Time series'!#REF!</definedName>
    <definedName name="_5__123Graph_CSWE_EMPL" localSheetId="36" hidden="1">'[9]Time series'!#REF!</definedName>
    <definedName name="_5__123Graph_CSWE_EMPL" localSheetId="37" hidden="1">'[9]Time series'!#REF!</definedName>
    <definedName name="_5__123Graph_CSWE_EMPL" localSheetId="38" hidden="1">'[9]Time series'!#REF!</definedName>
    <definedName name="_5__123Graph_CSWE_EMPL" hidden="1">'[9]Time series'!#REF!</definedName>
    <definedName name="_6__123Graph_BDEV_EMPL" localSheetId="36" hidden="1">'[1]Time series'!#REF!</definedName>
    <definedName name="_6__123Graph_BDEV_EMPL" localSheetId="37" hidden="1">'[1]Time series'!#REF!</definedName>
    <definedName name="_6__123Graph_BDEV_EMPL" localSheetId="38" hidden="1">'[1]Time series'!#REF!</definedName>
    <definedName name="_6__123Graph_BDEV_EMPL" hidden="1">'[1]Time series'!#REF!</definedName>
    <definedName name="_8__123Graph_CDEV_EMPL" localSheetId="36" hidden="1">'[1]Time series'!#REF!</definedName>
    <definedName name="_8__123Graph_CDEV_EMPL" localSheetId="37" hidden="1">'[1]Time series'!#REF!</definedName>
    <definedName name="_8__123Graph_CDEV_EMPL" localSheetId="38" hidden="1">'[1]Time series'!#REF!</definedName>
    <definedName name="_8__123Graph_CDEV_EMPL" hidden="1">'[1]Time series'!#REF!</definedName>
    <definedName name="_AMO_UniqueIdentifier" hidden="1">"'ebb3db93-a664-4c75-a5a9-ad4ce5e9e257'"</definedName>
    <definedName name="_xlnm._FilterDatabase" localSheetId="20" hidden="1">'Figur 16'!$A$3:$D$3</definedName>
    <definedName name="_ISC01">[2]Q_ISC1!$A$1:$IV$12</definedName>
    <definedName name="_ISC2">[3]Q_ISC2!$A$1:$IV$18</definedName>
    <definedName name="_ISC3">[4]ISC01!$B$1:$B$65536+[5]Q_ISC3!$A$1:$IV$23</definedName>
    <definedName name="_ISC567">[6]Q_ISC567!$A$1:$IV$23</definedName>
    <definedName name="_Order1" hidden="1">0</definedName>
    <definedName name="aetheaea" hidden="1">'[7]Table 1'!#REF!</definedName>
    <definedName name="calcul">'[10]Calcul_B1.1'!$A$1:$L$37</definedName>
    <definedName name="calcul1">'[11]Calcul_B1.1'!$A$1:$L$37</definedName>
    <definedName name="Country">[12]Countries!$A$1:$C$53</definedName>
    <definedName name="ddd" hidden="1">'[1]Time series'!#REF!</definedName>
    <definedName name="ddddddd" hidden="1">'[1]Time series'!#REF!</definedName>
    <definedName name="dddddddddd" hidden="1">'[1]Time series'!#REF!</definedName>
    <definedName name="DHKIALL" localSheetId="0">#REF!</definedName>
    <definedName name="DHKIALL" localSheetId="1">#REF!</definedName>
    <definedName name="DHKIALL" localSheetId="8">#REF!</definedName>
    <definedName name="DHKIALL" localSheetId="36">#REF!</definedName>
    <definedName name="DHKIALL" localSheetId="37">#REF!</definedName>
    <definedName name="DHKIALL" localSheetId="38">#REF!</definedName>
    <definedName name="DHKIALL" localSheetId="6">#REF!</definedName>
    <definedName name="DHKIALL" localSheetId="11">#REF!</definedName>
    <definedName name="DHKIALL" localSheetId="14">#REF!</definedName>
    <definedName name="DHKIALL">#REF!</definedName>
    <definedName name="DIKIALL" localSheetId="0">#REF!</definedName>
    <definedName name="DIKIALL" localSheetId="1">#REF!</definedName>
    <definedName name="DIKIALL" localSheetId="8">#REF!</definedName>
    <definedName name="DIKIALL" localSheetId="36">#REF!</definedName>
    <definedName name="DIKIALL" localSheetId="37">#REF!</definedName>
    <definedName name="DIKIALL" localSheetId="38">#REF!</definedName>
    <definedName name="DIKIALL" localSheetId="6">#REF!</definedName>
    <definedName name="DIKIALL" localSheetId="11">#REF!</definedName>
    <definedName name="DIKIALL" localSheetId="14">#REF!</definedName>
    <definedName name="DIKIALL">#REF!</definedName>
    <definedName name="DIKIO" localSheetId="0">#REF!</definedName>
    <definedName name="DIKIO" localSheetId="1">#REF!</definedName>
    <definedName name="DIKIO" localSheetId="8">#REF!</definedName>
    <definedName name="DIKIO" localSheetId="36">#REF!</definedName>
    <definedName name="DIKIO" localSheetId="37">#REF!</definedName>
    <definedName name="DIKIO" localSheetId="38">#REF!</definedName>
    <definedName name="DIKIO" localSheetId="6">#REF!</definedName>
    <definedName name="DIKIO" localSheetId="11">#REF!</definedName>
    <definedName name="DIKIO" localSheetId="14">#REF!</definedName>
    <definedName name="DIKIO">#REF!</definedName>
    <definedName name="dtyjstyy" hidden="1">{"g95_96m1",#N/A,FALSE,"Graf(95+96)M";"g95_96m2",#N/A,FALSE,"Graf(95+96)M";"g95_96mb1",#N/A,FALSE,"Graf(95+96)Mb";"g95_96mb2",#N/A,FALSE,"Graf(95+96)Mb";"g95_96f1",#N/A,FALSE,"Graf(95+96)F";"g95_96f2",#N/A,FALSE,"Graf(95+96)F";"g95_96fb1",#N/A,FALSE,"Graf(95+96)Fb";"g95_96fb2",#N/A,FALSE,"Graf(95+96)Fb"}</definedName>
    <definedName name="ejyttdeyjd">#REF!</definedName>
    <definedName name="eutjetyjteyj">#REF!</definedName>
    <definedName name="f1_time">[13]F1_TIME!$A$1:$D$31</definedName>
    <definedName name="fg_567">[14]FG_567!$A$1:$AC$30</definedName>
    <definedName name="FG_ISC123">[15]FG_123!$A$1:$AZ$45</definedName>
    <definedName name="FG_ISC567">[14]FG_567!$A$1:$AZ$45</definedName>
    <definedName name="fsjtfshjar" hidden="1">{"_R22_General",#N/A,TRUE,"R22_General";"_R22_Questions",#N/A,TRUE,"R22_Questions";"ColA_R22",#N/A,TRUE,"R2295";"_R22_Tables",#N/A,TRUE,"R2295"}</definedName>
    <definedName name="ftg">#REF!</definedName>
    <definedName name="gfafggqrwe" hidden="1">{"Page1",#N/A,FALSE,"ARA M&amp;F&amp;T";"Page2",#N/A,FALSE,"ARA M&amp;F&amp;T";"Page3",#N/A,FALSE,"ARA M&amp;F&amp;T"}</definedName>
    <definedName name="gg">#REF!</definedName>
    <definedName name="ghjh" localSheetId="24">#REF!,#REF!,#REF!,#REF!,#REF!,#REF!,#REF!,#REF!,#REF!,#REF!</definedName>
    <definedName name="ghjh" localSheetId="36">#REF!,#REF!,#REF!,#REF!,#REF!,#REF!,#REF!,#REF!,#REF!,#REF!</definedName>
    <definedName name="ghjh" localSheetId="37">#REF!,#REF!,#REF!,#REF!,#REF!,#REF!,#REF!,#REF!,#REF!,#REF!</definedName>
    <definedName name="ghjh" localSheetId="38">#REF!,#REF!,#REF!,#REF!,#REF!,#REF!,#REF!,#REF!,#REF!,#REF!</definedName>
    <definedName name="ghjh" localSheetId="12">#REF!,#REF!,#REF!,#REF!,#REF!,#REF!,#REF!,#REF!,#REF!,#REF!</definedName>
    <definedName name="ghjh" localSheetId="14">#REF!,#REF!,#REF!,#REF!,#REF!,#REF!,#REF!,#REF!,#REF!,#REF!</definedName>
    <definedName name="ghjh">#REF!,#REF!,#REF!,#REF!,#REF!,#REF!,#REF!,#REF!,#REF!,#REF!</definedName>
    <definedName name="GIIHRKIALL" localSheetId="24">#REF!</definedName>
    <definedName name="GIIHRKIALL" localSheetId="1">#REF!</definedName>
    <definedName name="GIIHRKIALL" localSheetId="36">#REF!</definedName>
    <definedName name="GIIHRKIALL" localSheetId="37">#REF!</definedName>
    <definedName name="GIIHRKIALL" localSheetId="38">#REF!</definedName>
    <definedName name="GIIHRKIALL" localSheetId="14">#REF!</definedName>
    <definedName name="GIIHRKIALL">#REF!</definedName>
    <definedName name="HLSUALL" localSheetId="1">#REF!</definedName>
    <definedName name="HLSUALL" localSheetId="36">#REF!</definedName>
    <definedName name="HLSUALL" localSheetId="37">#REF!</definedName>
    <definedName name="HLSUALL" localSheetId="38">#REF!</definedName>
    <definedName name="HLSUALL" localSheetId="14">#REF!</definedName>
    <definedName name="HLSUALL">#REF!</definedName>
    <definedName name="HLSUO" localSheetId="1">#REF!</definedName>
    <definedName name="HLSUO" localSheetId="36">#REF!</definedName>
    <definedName name="HLSUO" localSheetId="37">#REF!</definedName>
    <definedName name="HLSUO" localSheetId="38">#REF!</definedName>
    <definedName name="HLSUO" localSheetId="14">#REF!</definedName>
    <definedName name="HLSUO">#REF!</definedName>
    <definedName name="HLSUPBL" localSheetId="1">#REF!</definedName>
    <definedName name="HLSUPBL" localSheetId="36">#REF!</definedName>
    <definedName name="HLSUPBL" localSheetId="37">#REF!</definedName>
    <definedName name="HLSUPBL" localSheetId="38">#REF!</definedName>
    <definedName name="HLSUPBL" localSheetId="14">#REF!</definedName>
    <definedName name="HLSUPBL">#REF!</definedName>
    <definedName name="htateahea" hidden="1">'[9]Time series'!#REF!</definedName>
    <definedName name="INDF1">[16]F1_ALL!$A$1:$AZ$50</definedName>
    <definedName name="indf11">[17]F11_ALL!$A$1:$AZ$15</definedName>
    <definedName name="indf11_94">[18]F11_A94!$A$1:$AE$15</definedName>
    <definedName name="INDF12">[19]F12_ALL!$A$1:$AJ$25</definedName>
    <definedName name="INDF13">[20]F13_ALL!$A$1:$AH$10</definedName>
    <definedName name="jgdhfjfys" hidden="1">{"g95_96m1",#N/A,FALSE,"Graf(95+96)M";"g95_96m2",#N/A,FALSE,"Graf(95+96)M";"g95_96mb1",#N/A,FALSE,"Graf(95+96)Mb";"g95_96mb2",#N/A,FALSE,"Graf(95+96)Mb";"g95_96f1",#N/A,FALSE,"Graf(95+96)F";"g95_96f2",#N/A,FALSE,"Graf(95+96)F";"g95_96fb1",#N/A,FALSE,"Graf(95+96)Fb";"g95_96fb2",#N/A,FALSE,"Graf(95+96)Fb"}</definedName>
    <definedName name="KFKIALL" localSheetId="24">#REF!</definedName>
    <definedName name="KFKIALL" localSheetId="1">#REF!</definedName>
    <definedName name="KFKIALL" localSheetId="36">#REF!</definedName>
    <definedName name="KFKIALL" localSheetId="37">#REF!</definedName>
    <definedName name="KFKIALL" localSheetId="38">#REF!</definedName>
    <definedName name="KFKIALL" localSheetId="12">#REF!</definedName>
    <definedName name="KFKIALL" localSheetId="14">#REF!</definedName>
    <definedName name="KFKIALL">#REF!</definedName>
    <definedName name="KFKIO" localSheetId="1">#REF!</definedName>
    <definedName name="KFKIO" localSheetId="36">#REF!</definedName>
    <definedName name="KFKIO" localSheetId="37">#REF!</definedName>
    <definedName name="KFKIO" localSheetId="38">#REF!</definedName>
    <definedName name="KFKIO" localSheetId="14">#REF!</definedName>
    <definedName name="KFKIO">#REF!</definedName>
    <definedName name="KFUALL" localSheetId="1">#REF!</definedName>
    <definedName name="KFUALL" localSheetId="36">#REF!</definedName>
    <definedName name="KFUALL" localSheetId="37">#REF!</definedName>
    <definedName name="KFUALL" localSheetId="38">#REF!</definedName>
    <definedName name="KFUALL" localSheetId="14">#REF!</definedName>
    <definedName name="KFUALL">#REF!</definedName>
    <definedName name="KHKIALL" localSheetId="1">#REF!</definedName>
    <definedName name="KHKIALL" localSheetId="36">#REF!</definedName>
    <definedName name="KHKIALL" localSheetId="37">#REF!</definedName>
    <definedName name="KHKIALL" localSheetId="38">#REF!</definedName>
    <definedName name="KHKIALL" localSheetId="14">#REF!</definedName>
    <definedName name="KHKIALL">#REF!</definedName>
    <definedName name="KHKIPBL" localSheetId="1">#REF!</definedName>
    <definedName name="KHKIPBL" localSheetId="36">#REF!</definedName>
    <definedName name="KHKIPBL" localSheetId="37">#REF!</definedName>
    <definedName name="KHKIPBL" localSheetId="38">#REF!</definedName>
    <definedName name="KHKIPBL" localSheetId="14">#REF!</definedName>
    <definedName name="KHKIPBL">#REF!</definedName>
    <definedName name="KIVALL" localSheetId="1">#REF!</definedName>
    <definedName name="KIVALL" localSheetId="36">#REF!</definedName>
    <definedName name="KIVALL" localSheetId="37">#REF!</definedName>
    <definedName name="KIVALL" localSheetId="38">#REF!</definedName>
    <definedName name="KIVALL" localSheetId="14">#REF!</definedName>
    <definedName name="KIVALL">#REF!</definedName>
    <definedName name="KIVPBL" localSheetId="1">#REF!</definedName>
    <definedName name="KIVPBL" localSheetId="36">#REF!</definedName>
    <definedName name="KIVPBL" localSheetId="37">#REF!</definedName>
    <definedName name="KIVPBL" localSheetId="38">#REF!</definedName>
    <definedName name="KIVPBL" localSheetId="14">#REF!</definedName>
    <definedName name="KIVPBL">#REF!</definedName>
    <definedName name="KOST" localSheetId="1">#REF!</definedName>
    <definedName name="KOST" localSheetId="36">#REF!</definedName>
    <definedName name="KOST" localSheetId="37">#REF!</definedName>
    <definedName name="KOST" localSheetId="38">#REF!</definedName>
    <definedName name="KOST" localSheetId="14">#REF!</definedName>
    <definedName name="KOST">#REF!</definedName>
    <definedName name="KTHTYALL" localSheetId="1">#REF!</definedName>
    <definedName name="KTHTYALL" localSheetId="36">#REF!</definedName>
    <definedName name="KTHTYALL" localSheetId="37">#REF!</definedName>
    <definedName name="KTHTYALL" localSheetId="38">#REF!</definedName>
    <definedName name="KTHTYALL" localSheetId="14">#REF!</definedName>
    <definedName name="KTHTYALL">#REF!</definedName>
    <definedName name="KTHTYPBL" localSheetId="1">#REF!</definedName>
    <definedName name="KTHTYPBL" localSheetId="36">#REF!</definedName>
    <definedName name="KTHTYPBL" localSheetId="37">#REF!</definedName>
    <definedName name="KTHTYPBL" localSheetId="38">#REF!</definedName>
    <definedName name="KTHTYPBL" localSheetId="14">#REF!</definedName>
    <definedName name="KTHTYPBL">#REF!</definedName>
    <definedName name="LevelsUS">'[21]%US'!$A$3:$Q$42</definedName>
    <definedName name="m0">[22]Settings!$B$4</definedName>
    <definedName name="NFBS79X89">'[23]NFBS79-89'!$A$3:$M$49</definedName>
    <definedName name="NFBS79X89T">'[23]NFBS79-89'!$A$3:$M$3</definedName>
    <definedName name="NFBS90X97">'[23]NFBS90-97'!$A$3:$M$49</definedName>
    <definedName name="NFBS90X97T">'[23]NFBS90-97'!$A$3:$M$3</definedName>
    <definedName name="OHKIALL" localSheetId="24">#REF!</definedName>
    <definedName name="OHKIALL" localSheetId="1">#REF!</definedName>
    <definedName name="OHKIALL" localSheetId="36">#REF!</definedName>
    <definedName name="OHKIALL" localSheetId="37">#REF!</definedName>
    <definedName name="OHKIALL" localSheetId="38">#REF!</definedName>
    <definedName name="OHKIALL" localSheetId="12">#REF!</definedName>
    <definedName name="OHKIALL" localSheetId="14">#REF!</definedName>
    <definedName name="OHKIALL">#REF!</definedName>
    <definedName name="p5_age">[24]p5_ageISC5a!$A$1:$D$55</definedName>
    <definedName name="p5nr">[25]P5nr_2!$A$1:$AC$43</definedName>
    <definedName name="POpula">[26]POpula!$A$1:$I$1559</definedName>
    <definedName name="popula1">[27]POpula!$A$1:$I$1559</definedName>
    <definedName name="sjtrsjharh">#REF!</definedName>
    <definedName name="SMHKIALL" localSheetId="24">#REF!</definedName>
    <definedName name="SMHKIALL" localSheetId="1">#REF!</definedName>
    <definedName name="SMHKIALL" localSheetId="36">#REF!</definedName>
    <definedName name="SMHKIALL" localSheetId="37">#REF!</definedName>
    <definedName name="SMHKIALL" localSheetId="38">#REF!</definedName>
    <definedName name="SMHKIALL" localSheetId="12">#REF!</definedName>
    <definedName name="SMHKIALL" localSheetId="14">#REF!</definedName>
    <definedName name="SMHKIALL">#REF!</definedName>
    <definedName name="SMHKIO" localSheetId="1">#REF!</definedName>
    <definedName name="SMHKIO" localSheetId="36">#REF!</definedName>
    <definedName name="SMHKIO" localSheetId="37">#REF!</definedName>
    <definedName name="SMHKIO" localSheetId="38">#REF!</definedName>
    <definedName name="SMHKIO" localSheetId="14">#REF!</definedName>
    <definedName name="SMHKIO">#REF!</definedName>
    <definedName name="SMHKIPBL" localSheetId="1">#REF!</definedName>
    <definedName name="SMHKIPBL" localSheetId="36">#REF!</definedName>
    <definedName name="SMHKIPBL" localSheetId="37">#REF!</definedName>
    <definedName name="SMHKIPBL" localSheetId="38">#REF!</definedName>
    <definedName name="SMHKIPBL" localSheetId="14">#REF!</definedName>
    <definedName name="SMHKIPBL">#REF!</definedName>
    <definedName name="SMHUALL" localSheetId="1">#REF!</definedName>
    <definedName name="SMHUALL" localSheetId="36">#REF!</definedName>
    <definedName name="SMHUALL" localSheetId="37">#REF!</definedName>
    <definedName name="SMHUALL" localSheetId="38">#REF!</definedName>
    <definedName name="SMHUALL" localSheetId="14">#REF!</definedName>
    <definedName name="SMHUALL">#REF!</definedName>
    <definedName name="SMHUO" localSheetId="1">#REF!</definedName>
    <definedName name="SMHUO" localSheetId="36">#REF!</definedName>
    <definedName name="SMHUO" localSheetId="37">#REF!</definedName>
    <definedName name="SMHUO" localSheetId="38">#REF!</definedName>
    <definedName name="SMHUO" localSheetId="14">#REF!</definedName>
    <definedName name="SMHUO">#REF!</definedName>
    <definedName name="SPSS">[28]Figure5.6!$B$2:$X$30</definedName>
    <definedName name="T_A4.3_W_2010">'[29]T_A4.6'!$A$8:$O$55</definedName>
    <definedName name="T_A4.6">'[29]T_A4.8 (Web)'!$A$8:$K$47</definedName>
    <definedName name="tabx" localSheetId="13" hidden="1">{"g95_96m1",#N/A,FALSE,"Graf(95+96)M";"g95_96m2",#N/A,FALSE,"Graf(95+96)M";"g95_96mb1",#N/A,FALSE,"Graf(95+96)Mb";"g95_96mb2",#N/A,FALSE,"Graf(95+96)Mb";"g95_96f1",#N/A,FALSE,"Graf(95+96)F";"g95_96f2",#N/A,FALSE,"Graf(95+96)F";"g95_96fb1",#N/A,FALSE,"Graf(95+96)Fb";"g95_96fb2",#N/A,FALSE,"Graf(95+96)Fb"}</definedName>
    <definedName name="tabx" localSheetId="24"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11"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12" hidden="1">{"g95_96m1",#N/A,FALSE,"Graf(95+96)M";"g95_96m2",#N/A,FALSE,"Graf(95+96)M";"g95_96mb1",#N/A,FALSE,"Graf(95+96)Mb";"g95_96mb2",#N/A,FALSE,"Graf(95+96)Mb";"g95_96f1",#N/A,FALSE,"Graf(95+96)F";"g95_96f2",#N/A,FALSE,"Graf(95+96)F";"g95_96fb1",#N/A,FALSE,"Graf(95+96)Fb";"g95_96fb2",#N/A,FALSE,"Graf(95+96)Fb"}</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gea" hidden="1">'[1]Time series'!#REF!</definedName>
    <definedName name="tgtge" hidden="1">'[1]Time series'!#REF!</definedName>
    <definedName name="theaeta" hidden="1">'[1]Time series'!#REF!</definedName>
    <definedName name="THKIALL" localSheetId="24">#REF!</definedName>
    <definedName name="THKIALL" localSheetId="1">#REF!</definedName>
    <definedName name="THKIALL" localSheetId="36">#REF!</definedName>
    <definedName name="THKIALL" localSheetId="37">#REF!</definedName>
    <definedName name="THKIALL" localSheetId="38">#REF!</definedName>
    <definedName name="THKIALL" localSheetId="14">#REF!</definedName>
    <definedName name="THKIALL">#REF!</definedName>
    <definedName name="Title_A4.3_M_2009">'[29]T_A4.6'!$A$5:$O$5</definedName>
    <definedName name="tjhshtah" hidden="1">'[8]Table 1'!#REF!</definedName>
    <definedName name="toto">'[30]Graph 3.7.a'!$B$125:$C$151</definedName>
    <definedName name="toto1">[31]Data5.11a!$B$3:$C$34</definedName>
    <definedName name="trr">#REF!</definedName>
    <definedName name="USAESALL" localSheetId="24">#REF!</definedName>
    <definedName name="USAESALL" localSheetId="1">#REF!</definedName>
    <definedName name="USAESALL" localSheetId="36">#REF!</definedName>
    <definedName name="USAESALL" localSheetId="37">#REF!</definedName>
    <definedName name="USAESALL" localSheetId="38">#REF!</definedName>
    <definedName name="USAESALL" localSheetId="12">#REF!</definedName>
    <definedName name="USAESALL" localSheetId="14">#REF!</definedName>
    <definedName name="USAESALL">#REF!</definedName>
    <definedName name="USAESPBL" localSheetId="1">#REF!</definedName>
    <definedName name="USAESPBL" localSheetId="36">#REF!</definedName>
    <definedName name="USAESPBL" localSheetId="37">#REF!</definedName>
    <definedName name="USAESPBL" localSheetId="38">#REF!</definedName>
    <definedName name="USAESPBL" localSheetId="14">#REF!</definedName>
    <definedName name="USAESPBL">#REF!</definedName>
    <definedName name="USKIALL" localSheetId="1">#REF!</definedName>
    <definedName name="USKIALL" localSheetId="36">#REF!</definedName>
    <definedName name="USKIALL" localSheetId="37">#REF!</definedName>
    <definedName name="USKIALL" localSheetId="38">#REF!</definedName>
    <definedName name="USKIALL" localSheetId="14">#REF!</definedName>
    <definedName name="USKIALL">#REF!</definedName>
    <definedName name="USTYALL" localSheetId="1">#REF!</definedName>
    <definedName name="USTYALL" localSheetId="36">#REF!</definedName>
    <definedName name="USTYALL" localSheetId="37">#REF!</definedName>
    <definedName name="USTYALL" localSheetId="38">#REF!</definedName>
    <definedName name="USTYALL" localSheetId="14">#REF!</definedName>
    <definedName name="USTYALL">#REF!</definedName>
    <definedName name="USUO" localSheetId="1">#REF!</definedName>
    <definedName name="USUO" localSheetId="36">#REF!</definedName>
    <definedName name="USUO" localSheetId="37">#REF!</definedName>
    <definedName name="USUO" localSheetId="38">#REF!</definedName>
    <definedName name="USUO" localSheetId="14">#REF!</definedName>
    <definedName name="USUO">#REF!</definedName>
    <definedName name="uyrikutrkj">#REF!</definedName>
    <definedName name="weight">[32]F5_W!$A$1:$C$33</definedName>
    <definedName name="wrn.Graf95_96." localSheetId="13" hidden="1">{"g95_96m1",#N/A,FALSE,"Graf(95+96)M";"g95_96m2",#N/A,FALSE,"Graf(95+96)M";"g95_96mb1",#N/A,FALSE,"Graf(95+96)Mb";"g95_96mb2",#N/A,FALSE,"Graf(95+96)Mb";"g95_96f1",#N/A,FALSE,"Graf(95+96)F";"g95_96f2",#N/A,FALSE,"Graf(95+96)F";"g95_96fb1",#N/A,FALSE,"Graf(95+96)Fb";"g95_96fb2",#N/A,FALSE,"Graf(95+96)Fb"}</definedName>
    <definedName name="wrn.Graf95_96." localSheetId="24"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11"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12" hidden="1">{"g95_96m1",#N/A,FALSE,"Graf(95+96)M";"g95_96m2",#N/A,FALSE,"Graf(95+96)M";"g95_96mb1",#N/A,FALSE,"Graf(95+96)Mb";"g95_96mb2",#N/A,FALSE,"Graf(95+96)Mb";"g95_96f1",#N/A,FALSE,"Graf(95+96)F";"g95_96f2",#N/A,FALSE,"Graf(95+96)F";"g95_96fb1",#N/A,FALSE,"Graf(95+96)Fb";"g95_96fb2",#N/A,FALSE,"Graf(95+96)Fb"}</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3" hidden="1">{"_R22_General",#N/A,TRUE,"R22_General";"_R22_Questions",#N/A,TRUE,"R22_Questions";"ColA_R22",#N/A,TRUE,"R2295";"_R22_Tables",#N/A,TRUE,"R2295"}</definedName>
    <definedName name="wrn.R22_Data_Collection1997." localSheetId="24" hidden="1">{"_R22_General",#N/A,TRUE,"R22_General";"_R22_Questions",#N/A,TRUE,"R22_Questions";"ColA_R22",#N/A,TRUE,"R2295";"_R22_Tables",#N/A,TRUE,"R2295"}</definedName>
    <definedName name="wrn.R22_Data_Collection1997." localSheetId="8" hidden="1">{"_R22_General",#N/A,TRUE,"R22_General";"_R22_Questions",#N/A,TRUE,"R22_Questions";"ColA_R22",#N/A,TRUE,"R2295";"_R22_Tables",#N/A,TRUE,"R2295"}</definedName>
    <definedName name="wrn.R22_Data_Collection1997." localSheetId="6" hidden="1">{"_R22_General",#N/A,TRUE,"R22_General";"_R22_Questions",#N/A,TRUE,"R22_Questions";"ColA_R22",#N/A,TRUE,"R2295";"_R22_Tables",#N/A,TRUE,"R2295"}</definedName>
    <definedName name="wrn.R22_Data_Collection1997." localSheetId="11" hidden="1">{"_R22_General",#N/A,TRUE,"R22_General";"_R22_Questions",#N/A,TRUE,"R22_Questions";"ColA_R22",#N/A,TRUE,"R2295";"_R22_Tables",#N/A,TRUE,"R2295"}</definedName>
    <definedName name="wrn.R22_Data_Collection1997." localSheetId="5" hidden="1">{"_R22_General",#N/A,TRUE,"R22_General";"_R22_Questions",#N/A,TRUE,"R22_Questions";"ColA_R22",#N/A,TRUE,"R2295";"_R22_Tables",#N/A,TRUE,"R2295"}</definedName>
    <definedName name="wrn.R22_Data_Collection1997." localSheetId="9" hidden="1">{"_R22_General",#N/A,TRUE,"R22_General";"_R22_Questions",#N/A,TRUE,"R22_Questions";"ColA_R22",#N/A,TRUE,"R2295";"_R22_Tables",#N/A,TRUE,"R2295"}</definedName>
    <definedName name="wrn.R22_Data_Collection1997." localSheetId="12" hidden="1">{"_R22_General",#N/A,TRUE,"R22_General";"_R22_Questions",#N/A,TRUE,"R22_Questions";"ColA_R22",#N/A,TRUE,"R2295";"_R22_Tables",#N/A,TRUE,"R2295"}</definedName>
    <definedName name="wrn.R22_Data_Collection1997." localSheetId="14"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3" hidden="1">{"Page1",#N/A,FALSE,"ARA M&amp;F&amp;T";"Page2",#N/A,FALSE,"ARA M&amp;F&amp;T";"Page3",#N/A,FALSE,"ARA M&amp;F&amp;T"}</definedName>
    <definedName name="wrn.TabARA." localSheetId="24" hidden="1">{"Page1",#N/A,FALSE,"ARA M&amp;F&amp;T";"Page2",#N/A,FALSE,"ARA M&amp;F&amp;T";"Page3",#N/A,FALSE,"ARA M&amp;F&amp;T"}</definedName>
    <definedName name="wrn.TabARA." localSheetId="8" hidden="1">{"Page1",#N/A,FALSE,"ARA M&amp;F&amp;T";"Page2",#N/A,FALSE,"ARA M&amp;F&amp;T";"Page3",#N/A,FALSE,"ARA M&amp;F&amp;T"}</definedName>
    <definedName name="wrn.TabARA." localSheetId="6" hidden="1">{"Page1",#N/A,FALSE,"ARA M&amp;F&amp;T";"Page2",#N/A,FALSE,"ARA M&amp;F&amp;T";"Page3",#N/A,FALSE,"ARA M&amp;F&amp;T"}</definedName>
    <definedName name="wrn.TabARA." localSheetId="11" hidden="1">{"Page1",#N/A,FALSE,"ARA M&amp;F&amp;T";"Page2",#N/A,FALSE,"ARA M&amp;F&amp;T";"Page3",#N/A,FALSE,"ARA M&amp;F&amp;T"}</definedName>
    <definedName name="wrn.TabARA." localSheetId="5" hidden="1">{"Page1",#N/A,FALSE,"ARA M&amp;F&amp;T";"Page2",#N/A,FALSE,"ARA M&amp;F&amp;T";"Page3",#N/A,FALSE,"ARA M&amp;F&amp;T"}</definedName>
    <definedName name="wrn.TabARA." localSheetId="9" hidden="1">{"Page1",#N/A,FALSE,"ARA M&amp;F&amp;T";"Page2",#N/A,FALSE,"ARA M&amp;F&amp;T";"Page3",#N/A,FALSE,"ARA M&amp;F&amp;T"}</definedName>
    <definedName name="wrn.TabARA." localSheetId="12" hidden="1">{"Page1",#N/A,FALSE,"ARA M&amp;F&amp;T";"Page2",#N/A,FALSE,"ARA M&amp;F&amp;T";"Page3",#N/A,FALSE,"ARA M&amp;F&amp;T"}</definedName>
    <definedName name="wrn.TabARA." localSheetId="14" hidden="1">{"Page1",#N/A,FALSE,"ARA M&amp;F&amp;T";"Page2",#N/A,FALSE,"ARA M&amp;F&amp;T";"Page3",#N/A,FALSE,"ARA M&amp;F&amp;T"}</definedName>
    <definedName name="wrn.TabARA." hidden="1">{"Page1",#N/A,FALSE,"ARA M&amp;F&amp;T";"Page2",#N/A,FALSE,"ARA M&amp;F&amp;T";"Page3",#N/A,FALSE,"ARA M&amp;F&amp;T"}</definedName>
    <definedName name="x">[33]Settings!$B$14</definedName>
    <definedName name="yjsrry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 i="40" l="1"/>
  <c r="AI6" i="40"/>
  <c r="G23" i="39" l="1"/>
  <c r="D23" i="39"/>
  <c r="G22" i="39"/>
  <c r="D22" i="39"/>
  <c r="G21" i="39"/>
  <c r="D21" i="39"/>
  <c r="G20" i="39"/>
  <c r="D20" i="39"/>
  <c r="G19" i="39"/>
  <c r="D19" i="39"/>
  <c r="G18" i="39"/>
  <c r="D18" i="39"/>
  <c r="G17" i="39"/>
  <c r="D17" i="39"/>
  <c r="G16" i="39"/>
  <c r="D16" i="39"/>
  <c r="G15" i="39"/>
  <c r="D15" i="39"/>
  <c r="G14" i="39"/>
  <c r="D14" i="39"/>
  <c r="G13" i="39"/>
  <c r="D13" i="39"/>
  <c r="G12" i="39"/>
  <c r="D12" i="39"/>
  <c r="G11" i="39"/>
  <c r="D11" i="39"/>
  <c r="G10" i="39"/>
  <c r="D10" i="39"/>
  <c r="G9" i="39"/>
  <c r="D9" i="39"/>
  <c r="G8" i="39"/>
  <c r="D8" i="39"/>
  <c r="G7" i="39"/>
  <c r="D7" i="39"/>
  <c r="G6" i="39"/>
  <c r="D6" i="39"/>
  <c r="G5" i="39"/>
  <c r="D5" i="39"/>
  <c r="G4" i="39"/>
  <c r="D4" i="39"/>
  <c r="G3" i="39"/>
  <c r="D3" i="39"/>
  <c r="I50" i="38"/>
  <c r="I49" i="38"/>
  <c r="I47" i="38"/>
  <c r="I46" i="38"/>
  <c r="I44" i="38"/>
  <c r="I43" i="38"/>
  <c r="I41" i="38"/>
  <c r="I40" i="38"/>
  <c r="I38" i="38"/>
  <c r="I37" i="38"/>
  <c r="I35" i="38"/>
  <c r="I34" i="38"/>
  <c r="I32" i="38"/>
  <c r="I31" i="38"/>
  <c r="I29" i="38"/>
  <c r="I28" i="38"/>
  <c r="I26" i="38"/>
  <c r="I25" i="38"/>
  <c r="I23" i="38"/>
  <c r="I22" i="38"/>
  <c r="I20" i="38"/>
  <c r="I19" i="38"/>
  <c r="I17" i="38"/>
  <c r="I16" i="38"/>
  <c r="I14" i="38"/>
  <c r="I13" i="38"/>
  <c r="I11" i="38"/>
  <c r="I10" i="38"/>
  <c r="I8" i="38"/>
  <c r="I7" i="38"/>
  <c r="I5" i="38"/>
  <c r="I4" i="38"/>
  <c r="D4" i="36"/>
  <c r="D5" i="36"/>
  <c r="D6" i="36"/>
  <c r="D7" i="36"/>
  <c r="D8" i="36"/>
  <c r="D9" i="36"/>
  <c r="D10" i="36"/>
  <c r="D11" i="36"/>
  <c r="D12" i="36"/>
  <c r="D13" i="36"/>
  <c r="D14" i="36"/>
  <c r="E29" i="32" l="1"/>
  <c r="E28" i="32"/>
  <c r="E27" i="32"/>
  <c r="E26" i="32"/>
  <c r="E25" i="32"/>
  <c r="E24" i="32"/>
  <c r="E23" i="32"/>
  <c r="E22" i="32"/>
  <c r="E21" i="32"/>
  <c r="E20" i="32"/>
  <c r="E19" i="32"/>
  <c r="E18" i="32"/>
  <c r="E17" i="32"/>
  <c r="E16" i="32"/>
  <c r="E15" i="32"/>
  <c r="E14" i="32"/>
  <c r="E13" i="32"/>
  <c r="E12" i="32"/>
  <c r="E11" i="32"/>
  <c r="E10" i="32"/>
  <c r="E9" i="32"/>
  <c r="E8" i="32"/>
  <c r="E7" i="32"/>
  <c r="E6" i="32"/>
  <c r="F57" i="24"/>
  <c r="F56" i="24"/>
  <c r="F55" i="24"/>
  <c r="F54" i="24"/>
  <c r="F53" i="24"/>
  <c r="F50" i="24"/>
  <c r="F49" i="24"/>
  <c r="F48" i="24"/>
  <c r="F47" i="24"/>
  <c r="F46" i="24"/>
  <c r="F43" i="24"/>
  <c r="F42" i="24"/>
  <c r="F41" i="24"/>
  <c r="F40" i="24"/>
  <c r="F39" i="24"/>
  <c r="F36" i="24"/>
  <c r="F35" i="24"/>
  <c r="F34" i="24"/>
  <c r="F33" i="24"/>
  <c r="F32" i="24"/>
  <c r="F29" i="24"/>
  <c r="F28" i="24"/>
  <c r="F27" i="24"/>
  <c r="F26" i="24"/>
  <c r="F25" i="24"/>
  <c r="F22" i="24"/>
  <c r="F21" i="24"/>
  <c r="F20" i="24"/>
  <c r="F19" i="24"/>
  <c r="F18" i="24"/>
  <c r="F15" i="24"/>
  <c r="F14" i="24"/>
  <c r="F13" i="24"/>
  <c r="F12" i="24"/>
  <c r="F11" i="24"/>
  <c r="F8" i="24"/>
  <c r="F7" i="24"/>
  <c r="F6" i="24"/>
  <c r="F5" i="24"/>
  <c r="F4" i="24"/>
  <c r="E31" i="23"/>
  <c r="E30" i="23"/>
  <c r="E29" i="23"/>
  <c r="E28" i="23"/>
  <c r="E27" i="23"/>
  <c r="E26" i="23"/>
  <c r="E25" i="23"/>
  <c r="E24" i="23"/>
  <c r="E23" i="23"/>
  <c r="E22" i="23"/>
  <c r="E21" i="23"/>
  <c r="E20" i="23"/>
  <c r="E19" i="23"/>
  <c r="E18" i="23"/>
  <c r="E17" i="23"/>
  <c r="E16" i="23"/>
  <c r="E15" i="23"/>
  <c r="E14" i="23"/>
  <c r="E13" i="23"/>
  <c r="E12" i="23"/>
  <c r="E11" i="23"/>
  <c r="E10" i="23"/>
  <c r="E9" i="23"/>
  <c r="E8" i="23"/>
  <c r="E7" i="23"/>
  <c r="E6" i="23"/>
  <c r="G16" i="11"/>
  <c r="G15" i="11"/>
  <c r="G14" i="11"/>
  <c r="G13" i="11"/>
  <c r="G12" i="11"/>
  <c r="G11" i="11"/>
  <c r="G10" i="11"/>
  <c r="G9" i="11"/>
  <c r="G8" i="11"/>
  <c r="G6" i="11"/>
  <c r="E14" i="6"/>
  <c r="E13" i="6"/>
  <c r="E12" i="6"/>
  <c r="E11" i="6"/>
  <c r="E10" i="6"/>
  <c r="E9" i="6"/>
  <c r="E8" i="6"/>
  <c r="E7" i="6"/>
  <c r="E6" i="6"/>
  <c r="E5" i="6"/>
  <c r="E4" i="6"/>
  <c r="G24" i="5"/>
  <c r="G23" i="5"/>
  <c r="G22" i="5"/>
  <c r="G21" i="5"/>
  <c r="G20" i="5"/>
  <c r="G19" i="5"/>
  <c r="G18" i="5"/>
  <c r="G17" i="5"/>
  <c r="G16" i="5"/>
  <c r="G15" i="5"/>
  <c r="G14" i="5"/>
  <c r="G12" i="5"/>
  <c r="G10" i="5"/>
  <c r="G9" i="5"/>
  <c r="G8" i="5"/>
  <c r="G7" i="5"/>
  <c r="B6" i="1"/>
</calcChain>
</file>

<file path=xl/comments1.xml><?xml version="1.0" encoding="utf-8"?>
<comments xmlns="http://schemas.openxmlformats.org/spreadsheetml/2006/main">
  <authors>
    <author>MyOECD</author>
  </authors>
  <commentList>
    <comment ref="C9" authorId="0" shapeId="0">
      <text>
        <r>
          <rPr>
            <sz val="9"/>
            <color indexed="81"/>
            <rFont val="Tahoma"/>
            <family val="2"/>
          </rPr>
          <t xml:space="preserve">b: Series break </t>
        </r>
      </text>
    </comment>
    <comment ref="E9" authorId="0" shapeId="0">
      <text>
        <r>
          <rPr>
            <sz val="9"/>
            <color indexed="81"/>
            <rFont val="Tahoma"/>
            <family val="2"/>
          </rPr>
          <t xml:space="preserve">b: Series break </t>
        </r>
      </text>
    </comment>
    <comment ref="C13" authorId="0" shapeId="0">
      <text>
        <r>
          <rPr>
            <sz val="9"/>
            <color indexed="81"/>
            <rFont val="Tahoma"/>
            <family val="2"/>
          </rPr>
          <t xml:space="preserve">b: Series break </t>
        </r>
      </text>
    </comment>
    <comment ref="E13" authorId="0" shapeId="0">
      <text>
        <r>
          <rPr>
            <sz val="9"/>
            <color indexed="81"/>
            <rFont val="Tahoma"/>
            <family val="2"/>
          </rPr>
          <t xml:space="preserve">b: Series break </t>
        </r>
      </text>
    </comment>
    <comment ref="C14" authorId="0" shapeId="0">
      <text>
        <r>
          <rPr>
            <sz val="9"/>
            <color indexed="81"/>
            <rFont val="Tahoma"/>
            <family val="2"/>
          </rPr>
          <t xml:space="preserve">b: Series break </t>
        </r>
      </text>
    </comment>
    <comment ref="E14" authorId="0" shapeId="0">
      <text>
        <r>
          <rPr>
            <sz val="9"/>
            <color indexed="81"/>
            <rFont val="Tahoma"/>
            <family val="2"/>
          </rPr>
          <t xml:space="preserve">b: Series break </t>
        </r>
      </text>
    </comment>
    <comment ref="C19" authorId="0" shapeId="0">
      <text>
        <r>
          <rPr>
            <sz val="9"/>
            <color indexed="81"/>
            <rFont val="Tahoma"/>
            <family val="2"/>
          </rPr>
          <t xml:space="preserve">b: Series break </t>
        </r>
      </text>
    </comment>
    <comment ref="E19" authorId="0" shapeId="0">
      <text>
        <r>
          <rPr>
            <sz val="9"/>
            <color indexed="81"/>
            <rFont val="Tahoma"/>
            <family val="2"/>
          </rPr>
          <t xml:space="preserve">b: Series break </t>
        </r>
      </text>
    </comment>
  </commentList>
</comments>
</file>

<file path=xl/sharedStrings.xml><?xml version="1.0" encoding="utf-8"?>
<sst xmlns="http://schemas.openxmlformats.org/spreadsheetml/2006/main" count="756" uniqueCount="378">
  <si>
    <t>Totalt</t>
  </si>
  <si>
    <t>Svenska kvinnor</t>
  </si>
  <si>
    <t>Svenska män</t>
  </si>
  <si>
    <t>Inresande kvinnor</t>
  </si>
  <si>
    <t>Inresande män</t>
  </si>
  <si>
    <t>2009/10</t>
  </si>
  <si>
    <t>2010/11</t>
  </si>
  <si>
    <t>2011/12</t>
  </si>
  <si>
    <t>2012/13</t>
  </si>
  <si>
    <t>2013/14</t>
  </si>
  <si>
    <t>2014/15</t>
  </si>
  <si>
    <t>2015/16</t>
  </si>
  <si>
    <t>2016/17</t>
  </si>
  <si>
    <t>2017/18</t>
  </si>
  <si>
    <t>2018/19</t>
  </si>
  <si>
    <t>Kvinnor</t>
  </si>
  <si>
    <t>Män</t>
  </si>
  <si>
    <t>2-spalt</t>
  </si>
  <si>
    <t>Samtliga</t>
  </si>
  <si>
    <t>Högskoleförberedande program</t>
  </si>
  <si>
    <t>Ekonomiprogrammet</t>
  </si>
  <si>
    <t>Estetiska programmet</t>
  </si>
  <si>
    <t>Humanistiska programmet</t>
  </si>
  <si>
    <t>International Baccalaureate</t>
  </si>
  <si>
    <t>Naturvetenskapsprogrammet</t>
  </si>
  <si>
    <t>Samhällsvetenskapsprogrammet</t>
  </si>
  <si>
    <t>Teknikprogrammet</t>
  </si>
  <si>
    <t>Yrkesförberedande program</t>
  </si>
  <si>
    <t xml:space="preserve">Barn och fritid                                </t>
  </si>
  <si>
    <t xml:space="preserve">Bygg och anläggning                            </t>
  </si>
  <si>
    <t xml:space="preserve">El och energi                                  </t>
  </si>
  <si>
    <t xml:space="preserve">Fordon och transport                           </t>
  </si>
  <si>
    <t xml:space="preserve">Handel och administration                      </t>
  </si>
  <si>
    <t xml:space="preserve">Hantverk                                       </t>
  </si>
  <si>
    <t xml:space="preserve">Hotell och turism                              </t>
  </si>
  <si>
    <t xml:space="preserve">Industritekniska                               </t>
  </si>
  <si>
    <t xml:space="preserve">Naturbruk                                      </t>
  </si>
  <si>
    <t xml:space="preserve">Restaurang och livsmedel                       </t>
  </si>
  <si>
    <t xml:space="preserve">VVS och fastighet                              </t>
  </si>
  <si>
    <t xml:space="preserve">Vård och omsorg                                </t>
  </si>
  <si>
    <t xml:space="preserve">Riksrekryterande utbildningar                  </t>
  </si>
  <si>
    <t>22–24 år</t>
  </si>
  <si>
    <t>20–21 år</t>
  </si>
  <si>
    <t>–19 år</t>
  </si>
  <si>
    <t>Födelseår</t>
  </si>
  <si>
    <t>Ämneslärarexamen</t>
  </si>
  <si>
    <t>Specialistsjuksköterskeexamen</t>
  </si>
  <si>
    <t>Socionomexamen</t>
  </si>
  <si>
    <t>Sjuksköterskeexamen</t>
  </si>
  <si>
    <t>Läkarexamen</t>
  </si>
  <si>
    <t>Juristexamen</t>
  </si>
  <si>
    <t>Högskoleingenjörsexamen</t>
  </si>
  <si>
    <t>Grundlärarexamen</t>
  </si>
  <si>
    <t>Förskollärarexamen</t>
  </si>
  <si>
    <t>Civilingenjörsexamen</t>
  </si>
  <si>
    <t>Civilekonomexamen</t>
  </si>
  <si>
    <t>varav</t>
  </si>
  <si>
    <t>Yrkesexamen</t>
  </si>
  <si>
    <t>Masterexamen</t>
  </si>
  <si>
    <t>Magisterexamen</t>
  </si>
  <si>
    <t>Kandidatexamen</t>
  </si>
  <si>
    <t>Högskoleexamen</t>
  </si>
  <si>
    <t>Program mot</t>
  </si>
  <si>
    <t>Andel inresande (%)</t>
  </si>
  <si>
    <t>Könsfördelning (%)</t>
  </si>
  <si>
    <t>Förändring (%)</t>
  </si>
  <si>
    <t>Antal nybörjare</t>
  </si>
  <si>
    <t>Distans &amp; campus</t>
  </si>
  <si>
    <t>Distans enbart</t>
  </si>
  <si>
    <t>Campus enbart</t>
  </si>
  <si>
    <t>Hösttermin</t>
  </si>
  <si>
    <t>Ålder</t>
  </si>
  <si>
    <t>30 - 39</t>
  </si>
  <si>
    <t>40 - 49</t>
  </si>
  <si>
    <t>50 -</t>
  </si>
  <si>
    <t>2019/20</t>
  </si>
  <si>
    <t>Läsår_kort</t>
  </si>
  <si>
    <t xml:space="preserve">Fördelning av eleverna som tog gymnasieexamen 16/17 </t>
  </si>
  <si>
    <t>Andel elever som som påbörjat högskolestudier senast läsåret 2019/20 (%)</t>
  </si>
  <si>
    <t>Medelålder</t>
  </si>
  <si>
    <t>Andel internationella nybörjare (%) **</t>
  </si>
  <si>
    <t>Total</t>
  </si>
  <si>
    <t>OECD-genomsnitt</t>
  </si>
  <si>
    <t>54 ||||||||||||||||||||||||||||  ||||||||||||||||||||| 46</t>
  </si>
  <si>
    <t>*</t>
  </si>
  <si>
    <t>Sverige</t>
  </si>
  <si>
    <t>Danmark</t>
  </si>
  <si>
    <t>Finland</t>
  </si>
  <si>
    <t>Norge</t>
  </si>
  <si>
    <t>Tyskland</t>
  </si>
  <si>
    <t>Storbritannien</t>
  </si>
  <si>
    <t>56 |||||||||||||||||||||||||||  |||||||||||||||||||||| 44</t>
  </si>
  <si>
    <t>Nederländerna</t>
  </si>
  <si>
    <t xml:space="preserve">*Uppgiften finns inte fördelat per kvinnor och män </t>
  </si>
  <si>
    <t>** Uppgiften är exklusive utbytesstudenter</t>
  </si>
  <si>
    <t>58 ||||||||||||||||||||||||||||  ||||||||||||||||||||| 42</t>
  </si>
  <si>
    <t>52 |||||||||||||||||||||||||||  |||||||||||||||||||||| 48</t>
  </si>
  <si>
    <t>54|||||||||||||||||||||||||||  |||||||||||||||||||||| 46</t>
  </si>
  <si>
    <t>53 ||||||||||||||||||||||||||  ||||||||||||||||||||||| 47</t>
  </si>
  <si>
    <t>Japan</t>
  </si>
  <si>
    <t>Mexico</t>
  </si>
  <si>
    <t>Kvinnor 2009</t>
  </si>
  <si>
    <t>Kvinnor 2019</t>
  </si>
  <si>
    <t>Män 2009</t>
  </si>
  <si>
    <t>Män 2019</t>
  </si>
  <si>
    <t xml:space="preserve"> </t>
  </si>
  <si>
    <t>Svenska fristående kurs</t>
  </si>
  <si>
    <t>Svenska generella program</t>
  </si>
  <si>
    <t>Svenska yrkesexamensprogram</t>
  </si>
  <si>
    <t>Inresande fristående kurs</t>
  </si>
  <si>
    <t>Inresande generella program</t>
  </si>
  <si>
    <t>Inresande yrkesexamensprogram</t>
  </si>
  <si>
    <t>Totala antalet studenter</t>
  </si>
  <si>
    <t>Inresande kvinnor och män</t>
  </si>
  <si>
    <t>Andel på avancerad nivå (%)</t>
  </si>
  <si>
    <t>Juridik och samhällsvetenskap</t>
  </si>
  <si>
    <t>Humaniora och teologi</t>
  </si>
  <si>
    <t>Teknik</t>
  </si>
  <si>
    <t>Naturvetenskap</t>
  </si>
  <si>
    <t>Vård och omsorg</t>
  </si>
  <si>
    <t>Medicin och odontologi</t>
  </si>
  <si>
    <t>Övrigt område</t>
  </si>
  <si>
    <t>Konstnärligt område</t>
  </si>
  <si>
    <t>Okänt</t>
  </si>
  <si>
    <t>Antal studenter</t>
  </si>
  <si>
    <t>Förändring</t>
  </si>
  <si>
    <t>%</t>
  </si>
  <si>
    <t>Kanada</t>
  </si>
  <si>
    <t>USA</t>
  </si>
  <si>
    <t>Frankrike</t>
  </si>
  <si>
    <t>Italien</t>
  </si>
  <si>
    <t>Österrike</t>
  </si>
  <si>
    <t>Spanien</t>
  </si>
  <si>
    <t>Belgien</t>
  </si>
  <si>
    <t>Irland</t>
  </si>
  <si>
    <t>Yrkesexamensprogram</t>
  </si>
  <si>
    <t>Generella program</t>
  </si>
  <si>
    <t>Fristående kurser</t>
  </si>
  <si>
    <t>Konstnärliga program</t>
  </si>
  <si>
    <t>Lant- och skogsbruk samt djursjukvård</t>
  </si>
  <si>
    <t>Tjänster</t>
  </si>
  <si>
    <t>Pedagogik och lärarutbildning</t>
  </si>
  <si>
    <t>Humaniora och konst</t>
  </si>
  <si>
    <t>Naturvetenskap, matematik och informations- och kommunikationsteknik (IKT)</t>
  </si>
  <si>
    <t>Teknik och tillverkning</t>
  </si>
  <si>
    <t>Hälso- och sjukvård samt social omsorg</t>
  </si>
  <si>
    <t>Samhällsvetenskap, juridik, 
handel, administration</t>
  </si>
  <si>
    <t>Antal examinerade 2018/19</t>
  </si>
  <si>
    <t>Antal examinerade 2019/20</t>
  </si>
  <si>
    <t>Förändring i procent</t>
  </si>
  <si>
    <t>87 |||||||||||||||||||||||||||||||||||||||||||  |||||| 13</t>
  </si>
  <si>
    <t>35 |||||||||||||||||  |||||||||||||||||||||||||||||||| 65</t>
  </si>
  <si>
    <t>96 |||||||||||||||||||||||||||||||||||||||||||||||  || 4</t>
  </si>
  <si>
    <t>80 ||||||||||||||||||||||||||||||||||||||||  ||||||||| 20</t>
  </si>
  <si>
    <t>57 ||||||||||||||||||||||||||||  ||||||||||||||||||||| 43</t>
  </si>
  <si>
    <t>29 ||||||||||||||  ||||||||||||||||||||||||||||||||||| 71</t>
  </si>
  <si>
    <t>83 |||||||||||||||||||||||||||||||||||||||||  |||||||| 17</t>
  </si>
  <si>
    <t>61 ||||||||||||||||||||||||||||||  ||||||||||||||||||| 39</t>
  </si>
  <si>
    <t>56 ||||||||||||||||||||||||||||  ||||||||||||||||||||| 44</t>
  </si>
  <si>
    <t>58 |||||||||||||||||||||||||||||  |||||||||||||||||||| 42</t>
  </si>
  <si>
    <t>Speciallärarexamen</t>
  </si>
  <si>
    <t>93 ||||||||||||||||||||||||||||||||||||||||||||||  ||| 7</t>
  </si>
  <si>
    <t>Vid 25 års ålder</t>
  </si>
  <si>
    <t>Vid 30 års ålder</t>
  </si>
  <si>
    <t>Vid 35 års ålder</t>
  </si>
  <si>
    <t>Vid 40 års ålder</t>
  </si>
  <si>
    <t>Efter 40 års ålder</t>
  </si>
  <si>
    <t>2007/08</t>
  </si>
  <si>
    <t>2008/09</t>
  </si>
  <si>
    <t xml:space="preserve">Yrkesexamensprogram </t>
  </si>
  <si>
    <t xml:space="preserve">Generella program </t>
  </si>
  <si>
    <t xml:space="preserve">Fristående kurser </t>
  </si>
  <si>
    <t>Avsedd yrkesexamen</t>
  </si>
  <si>
    <t>Annan yrkesexamen</t>
  </si>
  <si>
    <t>Annan generell examen</t>
  </si>
  <si>
    <t>summa</t>
  </si>
  <si>
    <t>Receptarieexamen</t>
  </si>
  <si>
    <t>Lärarexamen</t>
  </si>
  <si>
    <t>Yrkeslärarexamen</t>
  </si>
  <si>
    <t>Biomedicinsk analytikerexamen</t>
  </si>
  <si>
    <t>Apotekarexamen</t>
  </si>
  <si>
    <t>Studie- och yrkesvägledarexamen</t>
  </si>
  <si>
    <t>Tandhygienistexamen</t>
  </si>
  <si>
    <t>Röntgensjuksköterskeexamen</t>
  </si>
  <si>
    <t>Speciallärarexamen*</t>
  </si>
  <si>
    <t>Specialpedagogexamen*</t>
  </si>
  <si>
    <t>Arbetsterapeutexamen</t>
  </si>
  <si>
    <t>Arkitektexamen</t>
  </si>
  <si>
    <t>Fysioterapeutexamen</t>
  </si>
  <si>
    <t>Psykologexamen</t>
  </si>
  <si>
    <t>Specialistsjuksköterskeexamen*</t>
  </si>
  <si>
    <t>Tandläkarexamen</t>
  </si>
  <si>
    <t>Barnmorskeexamen*</t>
  </si>
  <si>
    <t>Sökande</t>
  </si>
  <si>
    <t>Antagna</t>
  </si>
  <si>
    <t>Söktryck</t>
  </si>
  <si>
    <t>Förskol-
lärar-
examen</t>
  </si>
  <si>
    <t>Fritidshem</t>
  </si>
  <si>
    <t>F-3</t>
  </si>
  <si>
    <t>4-6</t>
  </si>
  <si>
    <t>Yrkes-
lärar-
examen</t>
  </si>
  <si>
    <t>Gymnasie-
skolan</t>
  </si>
  <si>
    <t>Okänt*</t>
  </si>
  <si>
    <t>7-9</t>
  </si>
  <si>
    <t>Ht 2020</t>
  </si>
  <si>
    <t>KPU</t>
  </si>
  <si>
    <t>Gymnasieskolan</t>
  </si>
  <si>
    <t>Reguljär</t>
  </si>
  <si>
    <t>2001/02</t>
  </si>
  <si>
    <t>2002/03</t>
  </si>
  <si>
    <t>2003/04</t>
  </si>
  <si>
    <t>2004/05</t>
  </si>
  <si>
    <t>2005/06</t>
  </si>
  <si>
    <t>2006/07</t>
  </si>
  <si>
    <t>Lärarexamen*</t>
  </si>
  <si>
    <t>Ämneslärarexamen**</t>
  </si>
  <si>
    <t>Figur 2</t>
  </si>
  <si>
    <t>Kvinnor (%)</t>
  </si>
  <si>
    <t>Män (%)</t>
  </si>
  <si>
    <t>Totalsumma</t>
  </si>
  <si>
    <t>1985</t>
  </si>
  <si>
    <t>1986</t>
  </si>
  <si>
    <t>1987</t>
  </si>
  <si>
    <t>1988</t>
  </si>
  <si>
    <t>1989</t>
  </si>
  <si>
    <t>1990</t>
  </si>
  <si>
    <t>1991</t>
  </si>
  <si>
    <t>1992</t>
  </si>
  <si>
    <t>1993</t>
  </si>
  <si>
    <t>1994</t>
  </si>
  <si>
    <t>1995</t>
  </si>
  <si>
    <t>Forskarutbildning</t>
  </si>
  <si>
    <t xml:space="preserve">Eftergymnasial utbildning &gt;= 3 år </t>
  </si>
  <si>
    <t>Eftergymnasial utbildning &lt; 3 år</t>
  </si>
  <si>
    <t>Gymnasial utbildning 3 år</t>
  </si>
  <si>
    <t>Gymnasial utbildning &lt;= 2 år</t>
  </si>
  <si>
    <t>Förgymnasial utbildning</t>
  </si>
  <si>
    <t>Eftergymnasial utbildning &gt;= 3 år</t>
  </si>
  <si>
    <t/>
  </si>
  <si>
    <t>Svensk bakgrund</t>
  </si>
  <si>
    <t>Utländsk bakgrund (totalt)</t>
  </si>
  <si>
    <t>Född i Sverige av av utrikes födda föräldrar</t>
  </si>
  <si>
    <t>Invandrat före 7 års ålder</t>
  </si>
  <si>
    <t>Invandrat vid 7–18 års ålder</t>
  </si>
  <si>
    <t>Född i Sverige av utrikes födda föräldrar</t>
  </si>
  <si>
    <t>Utländsk bakgrund</t>
  </si>
  <si>
    <t>Logopedexamen</t>
  </si>
  <si>
    <t>Området Lant- och skogsbruk*</t>
  </si>
  <si>
    <t>Officersexamen</t>
  </si>
  <si>
    <t>Figur 4. Antalet högskolenybörjare under läsåren 2009/10–2019/20, totalt samt fördelat på svenska och inresande högskolenybörjare samt på kvinnor och män.</t>
  </si>
  <si>
    <t>Tabell 2. Antalet elever som tog gymnasieexamen läsåret 2016/17 och andelen elever som hade påbörjat högskolestudier senast läsåret 2019/20 av de som tog gymnasieexamen läsåret 2016/17, totalt och för kvinnor och män.</t>
  </si>
  <si>
    <t>Figur 5. Andelen av årskullarna födda 1987–2000 som har påbörjat högskolestudier i Sverige eller som har studiemedel från CSN för att studera utomlands senast vid 19, 21 respektive 24 års ålder, uppdelat på kvinnor och män.</t>
  </si>
  <si>
    <t>Figur 7. Högskolenybörjare fördelade efter studieform läsåren 2009/10–2019/20, uppdelat på svenska och inresande studenter.</t>
  </si>
  <si>
    <t>Figur 8. Registrerade studenter i utbildning på grundnivå och avancerad nivå för höstterminerna 1977–2020, uppdelat på kvinnor och män samt svenska och inresande studenter</t>
  </si>
  <si>
    <t>Tabell 5. Antalet registrerade studenter per ämnesområde läsåret 2019/20, förändring jämfört med 2018/19, andelen kvinnor och män samt andel registrerade på avancerad nivå.</t>
  </si>
  <si>
    <t>Figur 10: Andelen av befolkningen i olika åldrar som var registrerade i utbildning på grundnivå eller avancerad nivå höstterminen 2020</t>
  </si>
  <si>
    <t>Figur 11. Antalet helårsstudenter läsåren 2009/10–2019/20 uppdelat på kvinnor och män</t>
  </si>
  <si>
    <t>Figur 12. Antalet helårsstudenter per studieform läsåren 2009/10-2019/20</t>
  </si>
  <si>
    <t>Figur 15. Antal examinerade studenter med generell examen läsåret 2019/20, uppdelat på kvinnor och män.</t>
  </si>
  <si>
    <t>Figur 14. Antalet examinerade studenter läsåren 2009/10-2019/20 uppdelat på kvinnor och män.</t>
  </si>
  <si>
    <t xml:space="preserve">Figur 13. Andelen helårsstudenter (procent) inom de sju största ämnesområdena 2009/10-2019/20. </t>
  </si>
  <si>
    <t>Figur 17. Andelen i befolkningen födda mellan 1950 och 1995 som vid 25, 30, 35 och 40 års ålder eller senare har avlagt en examen efter minst tre års högre utbildning vid uppföljningen 2020, uppdelat på kvinnor och män.</t>
  </si>
  <si>
    <t xml:space="preserve">Högskoleingenjörsexamen </t>
  </si>
  <si>
    <t xml:space="preserve">Receptarieexamen </t>
  </si>
  <si>
    <t xml:space="preserve">Grundlärarexamen </t>
  </si>
  <si>
    <t xml:space="preserve">Yrkeslärarexamen </t>
  </si>
  <si>
    <t xml:space="preserve">Lärarexamen </t>
  </si>
  <si>
    <t xml:space="preserve">Apotekarexamen </t>
  </si>
  <si>
    <t xml:space="preserve">Civilingenjörsexamen </t>
  </si>
  <si>
    <t xml:space="preserve">Studie- och yrkesvägledarexamen </t>
  </si>
  <si>
    <t xml:space="preserve">Arbetsterapeutexamen </t>
  </si>
  <si>
    <t xml:space="preserve">Civilekonomexamen </t>
  </si>
  <si>
    <t xml:space="preserve">Röntgensjuksköterskeexamen </t>
  </si>
  <si>
    <t xml:space="preserve">Sjuksköterskeexamen </t>
  </si>
  <si>
    <t xml:space="preserve">Arkitektexamen </t>
  </si>
  <si>
    <t xml:space="preserve">Socionomexamen </t>
  </si>
  <si>
    <t xml:space="preserve">Juristexamen </t>
  </si>
  <si>
    <t xml:space="preserve">Psykologexamen </t>
  </si>
  <si>
    <t xml:space="preserve">Läkarexamen </t>
  </si>
  <si>
    <t>Figur 22. Examensfrekvensen (procent) inom nominell studietid plus tre år efter avsedd yrkesexamen uppdelat på kvinnor och män. Nybörjare på yrkesexamensprogram uppföljda till och med läsåret 2018/19. Endast program med minst 200 nybörjare och med minst 30 kvinnor respektive män bland nybörjarna ingår. * indikerar påbyggnadsutbildning.</t>
  </si>
  <si>
    <t>Figur 23. Antalet behöriga förstahandssökande och antagna till lärarprogrammen höstterminerna 2016– 2020 samt söktryck (avläses på höger axel) under samma period.</t>
  </si>
  <si>
    <t>Figur 24. Antalet nybörjare på de olika lärarprogrammen läsåren 2009/10–2019/20.</t>
  </si>
  <si>
    <t>Figur 25. Andelen (procent) av födda 1985–1995 som hade påbörjat en svensk högskoleutbildning senast vid 25 års ålder, uppdelat efter föräldrarnas utbildningsnivå. Personer folkbokförda i Sverige vid både 12 och 25 års ålder ingår.</t>
  </si>
  <si>
    <t>Figur 26. Andelen (procent) av kvinnor och män födda 1995 som hade påbörjat en svensk högskoleutbildning senast vid 25 års ålder, uppdelat efter föräldrarnas utbildningsnivå. Personer folkbokförda i Sverige vid både 12 och 25 års ålder ingår.</t>
  </si>
  <si>
    <t>Figur 28. Andelen (procent) av kvinnor och män födda 1994 som hade påbörjat en svensk högskoleutbildning senast vid 25 års ålder uppdelat efter svensk och utländsk bakgrund (med tre undergrupper). Personer folkbokförda i Sverige vid 18 års ålder ingår.</t>
  </si>
  <si>
    <t>Sökande per antagen (utan tidigare högskolestudier)</t>
  </si>
  <si>
    <t>Antagna (utan tidigare högskolestudier)</t>
  </si>
  <si>
    <t>Sökande (utan tidigare högskolestudier)</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</si>
  <si>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</si>
  <si>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</si>
  <si>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</si>
  <si>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</si>
  <si>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</si>
  <si>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</si>
  <si>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</si>
  <si>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</si>
  <si>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</si>
  <si>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</si>
  <si>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</si>
  <si>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</si>
  <si>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</si>
  <si>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</si>
  <si>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</si>
  <si>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</si>
  <si>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</si>
  <si>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</si>
  <si>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</si>
  <si>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</si>
  <si>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</si>
  <si>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19-åringar</t>
  </si>
  <si>
    <t>25-åringar</t>
  </si>
  <si>
    <t>19-åringar, prognos</t>
  </si>
  <si>
    <t>25-åringar, prognos</t>
  </si>
  <si>
    <t>Sökande, kvinnor</t>
  </si>
  <si>
    <t>Antagna, kvinnor</t>
  </si>
  <si>
    <t>Sökande, män</t>
  </si>
  <si>
    <t>Antagna, män</t>
  </si>
  <si>
    <t>Söktryck (båda könen)</t>
  </si>
  <si>
    <t xml:space="preserve">Specialistsjuksköterskeexamen </t>
  </si>
  <si>
    <t>Specialpedagogexamen</t>
  </si>
  <si>
    <t xml:space="preserve">Fysioterapeutexamen </t>
  </si>
  <si>
    <t>Program</t>
  </si>
  <si>
    <t>ht2019</t>
  </si>
  <si>
    <t>ht2020</t>
  </si>
  <si>
    <t>Förändring, %</t>
  </si>
  <si>
    <t>vt2020</t>
  </si>
  <si>
    <t>vt2021</t>
  </si>
  <si>
    <t xml:space="preserve">Arbetsterapeutexamen                              </t>
  </si>
  <si>
    <t xml:space="preserve">Barnmorskeexamen                                  </t>
  </si>
  <si>
    <t xml:space="preserve">Biomedicinsk analytikerexamen                     </t>
  </si>
  <si>
    <t xml:space="preserve">Civilekonomexamen                                 </t>
  </si>
  <si>
    <t xml:space="preserve">Civilingenjörsexamen                              </t>
  </si>
  <si>
    <t xml:space="preserve">Fysioterapeutexamen                               </t>
  </si>
  <si>
    <t xml:space="preserve">Förskollärarexamen                                </t>
  </si>
  <si>
    <t xml:space="preserve">Grundlärarexamen                                  </t>
  </si>
  <si>
    <t xml:space="preserve">Högskoleingenjörsexamen                           </t>
  </si>
  <si>
    <t xml:space="preserve">Juristexamen                                      </t>
  </si>
  <si>
    <t xml:space="preserve">Läkarexamen                                       </t>
  </si>
  <si>
    <t xml:space="preserve">Psykologexamen                                    </t>
  </si>
  <si>
    <t xml:space="preserve">Sjuksköterskeexamen                               </t>
  </si>
  <si>
    <t xml:space="preserve">Socionomexamen                                    </t>
  </si>
  <si>
    <t xml:space="preserve">Specialistsjuksköterskeexamen                     </t>
  </si>
  <si>
    <t xml:space="preserve">Speciallärarexamen                                </t>
  </si>
  <si>
    <t xml:space="preserve">Specialpedagogexamen                              </t>
  </si>
  <si>
    <t xml:space="preserve">Tandläkarexamen                                   </t>
  </si>
  <si>
    <t xml:space="preserve">Yrkeslärarexamen                                  </t>
  </si>
  <si>
    <t xml:space="preserve">Ämneslärarexamen                                  </t>
  </si>
  <si>
    <t>Yrkesprogram, netto</t>
  </si>
  <si>
    <t>Andel av den svenska högskolenybörjarna</t>
  </si>
  <si>
    <t>Läsår</t>
  </si>
  <si>
    <t>–19</t>
  </si>
  <si>
    <t>20–21</t>
  </si>
  <si>
    <t>22–24</t>
  </si>
  <si>
    <t>25–29</t>
  </si>
  <si>
    <t>30–</t>
  </si>
  <si>
    <t>1998/99</t>
  </si>
  <si>
    <t>1999/00</t>
  </si>
  <si>
    <t>2000/01</t>
  </si>
  <si>
    <t>förändring 2020-2041</t>
  </si>
  <si>
    <t>Figur 1. Antalet sökande och antagna utan tidigare högskolestudier, höstterminerna 2010–2020. Antal sökande per antagen avläses på skalan till höger.</t>
  </si>
  <si>
    <t>Figur 2. Antalet 19- och 25-åringar 2010–2020 och prognos över antalet 19- och 25-åringar 2021–2041.</t>
  </si>
  <si>
    <t>Figur 3. Antalet behöriga förstahandssökande och antagna samt söktryck på yrkesexamensprogram med mer än 1 000 behöriga förstahandssökande höstterminen 2020, uppdelat på kvinnor och män.</t>
  </si>
  <si>
    <t>Tabell 1. Behöriga förstahandssökande till de 20 största yrkesexamensprogrammen som gavs både på vår- och höstterminerna samt förändring (procent) jämfört med föregående terminer.</t>
  </si>
  <si>
    <t>Figur 6. Andelen svenska högskolenybörjare i olika åldrar under läsåren 1998/99–2019/20</t>
  </si>
  <si>
    <t>Tabell 3. Nybörjare på generella program och de största yrkesexamensprogrammen läsåret 2019/20, förändring jämfört med 2018/19, könsfördelning samt andelen inresande studenter.</t>
  </si>
  <si>
    <t xml:space="preserve">Figur 9. Antalet studenter som enbart var registrerade på campusutbildningar, enbart på distansutbildningar samt på både campus- och distansutbildningar höstterminerna 2010–2020.
</t>
  </si>
  <si>
    <t>Figur 16. Antal examinerade studenter med en generell examen efter SUN-inriktning, läsåret 2019/20, uppdelat på kvinnor och män. SUN står för Svensk utbildningsnomenklatur.</t>
  </si>
  <si>
    <t>Tabell 7. De tolv yrkesexamina med flest antal examinerade läsåret 2019/20, könsfördelning och förändring i jämförelse med 2018/19.</t>
  </si>
  <si>
    <t>Figur 18. Andelen kvinnor respektive män i den vuxna befolkningen (25–64 år) med minst två års eftergymnasial utbildning 2009 respektive 2019 i ett antal utvalda OECD-länder. Länderna har sorterats efter högst utbildningsnivå totalt (både kvinnor och män) 2019. Källa OECD.</t>
  </si>
  <si>
    <t>Figur 19. Studenternas genomsnittliga prestationsgrad (procent) för registreringar 2007/08-2017/18, totalt och uppdelat på kvinnor och män. Notera bruten y-axel</t>
  </si>
  <si>
    <t>Figur 20. Studenternas genomsnittliga prestationsgrader (procent) uppdelat på studieform för registreringar läsåren 2007/08-2017/18. Notera bruten y-axel.</t>
  </si>
  <si>
    <t>Figur 21. Examensfrekvensen (procent) inom nominell studietid plus tre år efter avsedd yrkesexamen och annan yrkesexamen respektive annan generell examen. Nybörjare på yrkesexamensprogram uppföljda till och med läsåret 2018/19. Endast program med minst 200 nybörjare. * indikerar påbyggnadsutbildning</t>
  </si>
  <si>
    <t>Tabell 8. Antalet nybörjare på olika lärarprogram 2019/20 och höstterminen 2020, totalt och uppdelat på kvinnor och män. Redovisas per examen och inriktning.</t>
  </si>
  <si>
    <t>Tabell 9. Antalet examinerade på lärarprogrammen läsåren 2015/16–2019/20, totalt och uppdelat på kvinnor och män. Uppgifterna är nettoräknade.</t>
  </si>
  <si>
    <t>Figur 27. Andelen (procent) av födda 1985–1994 som hade påbörjat en svensk högskoleutbildning senast bakgrund (med tre undergrupper). Personer folkbokförda i Sverige vid 18 års ålder ingår.</t>
  </si>
  <si>
    <t>Figur 30. Andelen (procent) högskolenybörjare (under 65 år) med svensk och utländsk bakgrund på yrkesexamensprogrammen med minst 100 nybörjare läsåret 2019/20.</t>
  </si>
  <si>
    <t>Figur 29. Antalet studenter med funktionshinder i studiesituationen som fått särskilt pedagogiskt stöd 2010–2020. Totalt och för kvinnor och män.</t>
  </si>
  <si>
    <t>Tabell 6. Könsfördelning, ålder och andelen internationella studenter bland nybörjarna i eftergymnasial utbildning för ett antal utvalda länder och OECD år 2018. Källa: OECD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</si>
</sst>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00000"/>
    <numFmt numFmtId="165" formatCode="#\ ##0"/>
    <numFmt numFmtId="166" formatCode="0.0000000"/>
    <numFmt numFmtId="167" formatCode="0.000%"/>
    <numFmt numFmtId="168" formatCode="0.00000"/>
    <numFmt numFmtId="169" formatCode="0.0%"/>
    <numFmt numFmtId="170" formatCode="0.0"/>
    <numFmt numFmtId="171" formatCode="#,##0_ ;\-#,##0\ "/>
    <numFmt numFmtId="172" formatCode="#,##0.000"/>
    <numFmt numFmtId="173" formatCode="0.0&quot; &quot;%"/>
    <numFmt numFmtId="174" formatCode="_-* #,##0_-;\-* #,##0_-;_-* &quot;-&quot;??_-;_-@_-"/>
    <numFmt numFmtId="175" formatCode="0&quot; &quot;%"/>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sz val="9"/>
      <name val="Arial"/>
      <family val="2"/>
    </font>
    <font>
      <b/>
      <sz val="11"/>
      <name val="Calibri"/>
      <family val="2"/>
      <scheme val="minor"/>
    </font>
    <font>
      <sz val="10"/>
      <color rgb="FFFF0000"/>
      <name val="Arial"/>
      <family val="2"/>
    </font>
    <font>
      <sz val="10"/>
      <color theme="1"/>
      <name val="Arial"/>
      <family val="2"/>
    </font>
    <font>
      <b/>
      <i/>
      <sz val="11"/>
      <color rgb="FFFF0000"/>
      <name val="Calibri"/>
      <family val="2"/>
      <scheme val="minor"/>
    </font>
    <font>
      <b/>
      <sz val="11"/>
      <color rgb="FFFF0000"/>
      <name val="Calibri"/>
      <family val="2"/>
      <scheme val="minor"/>
    </font>
    <font>
      <b/>
      <sz val="9"/>
      <color theme="1"/>
      <name val="Arial"/>
      <family val="2"/>
    </font>
    <font>
      <b/>
      <sz val="10"/>
      <color theme="1"/>
      <name val="Arial"/>
      <family val="2"/>
    </font>
    <font>
      <sz val="9"/>
      <color theme="1"/>
      <name val="Arial"/>
      <family val="2"/>
    </font>
    <font>
      <b/>
      <sz val="8"/>
      <name val="Arial"/>
      <family val="2"/>
    </font>
    <font>
      <b/>
      <sz val="9"/>
      <name val="Arial"/>
      <family val="2"/>
    </font>
    <font>
      <sz val="9"/>
      <color theme="1"/>
      <name val="Calibri"/>
      <family val="2"/>
      <scheme val="minor"/>
    </font>
    <font>
      <b/>
      <sz val="10.5"/>
      <color theme="1"/>
      <name val="Times New Roman"/>
      <family val="1"/>
    </font>
    <font>
      <sz val="8"/>
      <color theme="1"/>
      <name val="Arial"/>
      <family val="2"/>
    </font>
    <font>
      <sz val="10"/>
      <name val="Arial"/>
      <family val="2"/>
    </font>
    <font>
      <i/>
      <sz val="9"/>
      <color theme="1"/>
      <name val="Calibri"/>
      <family val="2"/>
      <scheme val="minor"/>
    </font>
    <font>
      <i/>
      <sz val="11"/>
      <color rgb="FFFF0000"/>
      <name val="Calibri"/>
      <family val="2"/>
      <scheme val="minor"/>
    </font>
    <font>
      <sz val="7"/>
      <color theme="1"/>
      <name val="Calibri"/>
      <family val="2"/>
      <scheme val="minor"/>
    </font>
    <font>
      <sz val="10"/>
      <name val="Calibri"/>
      <family val="2"/>
      <scheme val="minor"/>
    </font>
    <font>
      <b/>
      <sz val="9"/>
      <color theme="1"/>
      <name val="Courier New"/>
      <family val="3"/>
    </font>
    <font>
      <sz val="8"/>
      <name val="Verdana"/>
      <family val="2"/>
    </font>
    <font>
      <sz val="8"/>
      <name val="Arial"/>
      <family val="2"/>
    </font>
    <font>
      <sz val="10"/>
      <color rgb="FFFF0000"/>
      <name val="Calibri"/>
      <family val="2"/>
      <scheme val="minor"/>
    </font>
    <font>
      <sz val="9"/>
      <color indexed="81"/>
      <name val="Tahoma"/>
      <family val="2"/>
    </font>
    <font>
      <sz val="11"/>
      <color rgb="FF9C6500"/>
      <name val="Calibri"/>
      <family val="2"/>
      <scheme val="minor"/>
    </font>
    <font>
      <sz val="11"/>
      <name val="Calibri"/>
      <family val="2"/>
      <scheme val="minor"/>
    </font>
    <font>
      <sz val="10"/>
      <color rgb="FFFF0000"/>
      <name val="Arial"/>
      <family val="2"/>
    </font>
    <font>
      <sz val="10"/>
      <color theme="1"/>
      <name val="Calibri"/>
      <family val="2"/>
      <scheme val="minor"/>
    </font>
    <font>
      <b/>
      <sz val="8"/>
      <color theme="1"/>
      <name val="Arial"/>
      <family val="2"/>
    </font>
    <font>
      <sz val="10"/>
      <color theme="1"/>
      <name val="Calibri"/>
      <family val="2"/>
      <scheme val="minor"/>
    </font>
    <font>
      <sz val="10"/>
      <name val="Arial"/>
    </font>
    <font>
      <sz val="11"/>
      <color theme="1"/>
      <name val="Calibri"/>
      <family val="2"/>
    </font>
    <font>
      <sz val="11"/>
      <color rgb="FF000000"/>
      <name val="Calibri"/>
      <family val="2"/>
    </font>
    <font>
      <i/>
      <sz val="11"/>
      <color theme="1"/>
      <name val="Calibri"/>
      <family val="2"/>
      <scheme val="minor"/>
    </font>
    <font>
      <sz val="14"/>
      <name val="Arial"/>
      <family val="2"/>
    </font>
    <font>
      <i/>
      <sz val="10"/>
      <name val="Arial"/>
      <family val="2"/>
    </font>
    <font>
      <sz val="9.5"/>
      <color rgb="FF000000"/>
      <name val="Arial"/>
      <family val="2"/>
    </font>
    <font>
      <b/>
      <sz val="12"/>
      <color rgb="FF000000"/>
      <name val="Arial"/>
      <family val="2"/>
    </font>
    <font>
      <sz val="11"/>
      <color rgb="FF000000"/>
      <name val="Arial"/>
      <family val="2"/>
    </font>
    <font>
      <sz val="10"/>
      <color theme="1"/>
      <name val="Calibri"/>
      <scheme val="minor"/>
    </font>
    <font>
      <b/>
      <sz val="9"/>
      <color rgb="FF161614"/>
      <name val="Arial"/>
      <family val="2"/>
    </font>
    <font>
      <i/>
      <sz val="11"/>
      <color rgb="FFFF0000"/>
      <name val="Calibri"/>
      <family val="2"/>
    </font>
    <font>
      <b/>
      <sz val="11"/>
      <name val="Times New Roman"/>
      <family val="1"/>
    </font>
    <font>
      <i/>
      <sz val="10"/>
      <name val="Calibri"/>
      <family val="2"/>
      <scheme val="minor"/>
    </font>
    <font>
      <sz val="8"/>
      <name val="Calibri"/>
      <family val="2"/>
      <scheme val="minor"/>
    </font>
    <font>
      <i/>
      <sz val="10"/>
      <color rgb="FFFF0000"/>
      <name val="Calibri"/>
      <family val="2"/>
      <scheme val="minor"/>
    </font>
    <font>
      <b/>
      <sz val="8"/>
      <color rgb="FF000000"/>
      <name val="Arial"/>
      <family val="2"/>
    </font>
    <font>
      <sz val="8"/>
      <color rgb="FF000000"/>
      <name val="Calibri"/>
      <family val="2"/>
    </font>
    <font>
      <b/>
      <sz val="8"/>
      <color rgb="FF000000"/>
      <name val="Calibri"/>
      <family val="2"/>
    </font>
    <font>
      <b/>
      <sz val="11"/>
      <color theme="1"/>
      <name val="Times New Roman"/>
      <family val="1"/>
    </font>
    <font>
      <b/>
      <sz val="11"/>
      <name val="Arial"/>
      <family val="2"/>
    </font>
  </fonts>
  <fills count="6">
    <fill>
      <patternFill patternType="none"/>
    </fill>
    <fill>
      <patternFill patternType="gray125"/>
    </fill>
    <fill>
      <patternFill patternType="solid">
        <fgColor rgb="FFFFC7CE"/>
      </patternFill>
    </fill>
    <fill>
      <patternFill patternType="mediumGray">
        <fgColor rgb="FFC0C0C0"/>
        <bgColor rgb="FFFFFFFF"/>
      </patternFill>
    </fill>
    <fill>
      <patternFill patternType="solid">
        <fgColor rgb="FFFFEB9C"/>
      </patternFill>
    </fill>
    <fill>
      <patternFill patternType="solid">
        <fgColor theme="0" tint="-0.14999847407452621"/>
        <bgColor indexed="64"/>
      </patternFill>
    </fill>
  </fills>
  <borders count="43">
    <border>
      <left/>
      <right/>
      <top/>
      <bottom/>
      <diagonal/>
    </border>
    <border>
      <left/>
      <right/>
      <top/>
      <bottom style="thin">
        <color indexed="64"/>
      </bottom>
      <diagonal/>
    </border>
    <border>
      <left/>
      <right/>
      <top style="thin">
        <color auto="1"/>
      </top>
      <bottom style="medium">
        <color auto="1"/>
      </bottom>
      <diagonal/>
    </border>
    <border>
      <left/>
      <right/>
      <top/>
      <bottom style="thin">
        <color theme="4" tint="0.39997558519241921"/>
      </bottom>
      <diagonal/>
    </border>
    <border>
      <left/>
      <right/>
      <top/>
      <bottom style="medium">
        <color auto="1"/>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24">
    <xf numFmtId="0" fontId="0" fillId="0" borderId="0"/>
    <xf numFmtId="9" fontId="10" fillId="0" borderId="0" applyFont="0" applyFill="0" applyBorder="0" applyAlignment="0" applyProtection="0"/>
    <xf numFmtId="0" fontId="11" fillId="2" borderId="0" applyNumberFormat="0" applyBorder="0" applyAlignment="0" applyProtection="0"/>
    <xf numFmtId="9" fontId="14" fillId="0" borderId="0" applyFont="0" applyFill="0" applyBorder="0" applyAlignment="0" applyProtection="0"/>
    <xf numFmtId="0" fontId="9" fillId="0" borderId="0"/>
    <xf numFmtId="0" fontId="9" fillId="0" borderId="0"/>
    <xf numFmtId="0" fontId="9" fillId="0" borderId="0"/>
    <xf numFmtId="0" fontId="8" fillId="0" borderId="0"/>
    <xf numFmtId="0" fontId="34" fillId="0" borderId="0"/>
    <xf numFmtId="43" fontId="14" fillId="0" borderId="0" applyFont="0" applyFill="0" applyBorder="0" applyAlignment="0" applyProtection="0"/>
    <xf numFmtId="0" fontId="40" fillId="4" borderId="0" applyNumberFormat="0" applyBorder="0" applyAlignment="0" applyProtection="0"/>
    <xf numFmtId="0" fontId="43" fillId="0" borderId="0"/>
    <xf numFmtId="0" fontId="4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9" fontId="46" fillId="0" borderId="0" applyFont="0" applyFill="0" applyBorder="0" applyAlignment="0" applyProtection="0"/>
    <xf numFmtId="0" fontId="55" fillId="0" borderId="0">
      <alignment vertical="top"/>
    </xf>
    <xf numFmtId="0" fontId="4" fillId="0" borderId="0"/>
    <xf numFmtId="0" fontId="3" fillId="0" borderId="0"/>
    <xf numFmtId="0" fontId="37" fillId="0" borderId="0"/>
    <xf numFmtId="0" fontId="2" fillId="0" borderId="0"/>
    <xf numFmtId="0" fontId="14" fillId="0" borderId="0"/>
    <xf numFmtId="0" fontId="1" fillId="0" borderId="0"/>
  </cellStyleXfs>
  <cellXfs count="358">
    <xf numFmtId="0" fontId="0" fillId="0" borderId="0" xfId="0"/>
    <xf numFmtId="0" fontId="13" fillId="0" borderId="0" xfId="0" applyFont="1"/>
    <xf numFmtId="0" fontId="16" fillId="0" borderId="0" xfId="0" applyFont="1"/>
    <xf numFmtId="3" fontId="0" fillId="0" borderId="0" xfId="0" applyNumberFormat="1"/>
    <xf numFmtId="0" fontId="0" fillId="0" borderId="0" xfId="0" applyNumberFormat="1"/>
    <xf numFmtId="0" fontId="18" fillId="0" borderId="0" xfId="0" applyFont="1"/>
    <xf numFmtId="0" fontId="20" fillId="0" borderId="0" xfId="0" applyFont="1" applyFill="1"/>
    <xf numFmtId="0" fontId="21" fillId="0" borderId="0" xfId="0" applyFont="1"/>
    <xf numFmtId="1" fontId="0" fillId="0" borderId="0" xfId="0" applyNumberFormat="1"/>
    <xf numFmtId="3" fontId="22" fillId="0" borderId="0" xfId="3" applyNumberFormat="1" applyFont="1" applyFill="1"/>
    <xf numFmtId="3" fontId="13" fillId="0" borderId="0" xfId="3" applyNumberFormat="1" applyFont="1"/>
    <xf numFmtId="3" fontId="23" fillId="0" borderId="0" xfId="3" applyNumberFormat="1" applyFont="1"/>
    <xf numFmtId="2" fontId="0" fillId="0" borderId="0" xfId="0" applyNumberFormat="1" applyAlignment="1">
      <alignment horizontal="left" indent="1"/>
    </xf>
    <xf numFmtId="3" fontId="24" fillId="0" borderId="0" xfId="3" applyNumberFormat="1" applyFont="1" applyFill="1"/>
    <xf numFmtId="3" fontId="19" fillId="0" borderId="0" xfId="3" applyNumberFormat="1" applyFont="1"/>
    <xf numFmtId="3" fontId="9" fillId="0" borderId="0" xfId="3" applyNumberFormat="1" applyFont="1" applyAlignment="1">
      <alignment horizontal="right"/>
    </xf>
    <xf numFmtId="3" fontId="9" fillId="0" borderId="0" xfId="3" applyNumberFormat="1" applyFont="1"/>
    <xf numFmtId="0" fontId="0" fillId="0" borderId="0" xfId="0" applyAlignment="1">
      <alignment horizontal="left" indent="1"/>
    </xf>
    <xf numFmtId="0" fontId="19" fillId="0" borderId="0" xfId="0" applyFont="1"/>
    <xf numFmtId="0" fontId="9" fillId="0" borderId="0" xfId="3" applyNumberFormat="1" applyFont="1" applyAlignment="1">
      <alignment horizontal="right"/>
    </xf>
    <xf numFmtId="0" fontId="9" fillId="0" borderId="0" xfId="4"/>
    <xf numFmtId="164" fontId="9" fillId="0" borderId="0" xfId="4" applyNumberFormat="1"/>
    <xf numFmtId="165" fontId="9" fillId="0" borderId="0" xfId="4" applyNumberFormat="1"/>
    <xf numFmtId="166" fontId="9" fillId="0" borderId="0" xfId="4" applyNumberFormat="1"/>
    <xf numFmtId="165" fontId="0" fillId="0" borderId="0" xfId="0" applyNumberFormat="1"/>
    <xf numFmtId="165" fontId="25" fillId="0" borderId="0" xfId="0" applyNumberFormat="1" applyFont="1" applyBorder="1" applyAlignment="1"/>
    <xf numFmtId="0" fontId="13" fillId="0" borderId="0" xfId="4" applyFont="1"/>
    <xf numFmtId="10" fontId="0" fillId="0" borderId="0" xfId="3" applyNumberFormat="1" applyFont="1"/>
    <xf numFmtId="0" fontId="13" fillId="0" borderId="0" xfId="0" applyFont="1" applyFill="1" applyBorder="1" applyAlignment="1">
      <alignment horizontal="center"/>
    </xf>
    <xf numFmtId="9" fontId="0" fillId="0" borderId="0" xfId="3" applyFont="1"/>
    <xf numFmtId="167" fontId="0" fillId="0" borderId="0" xfId="3" applyNumberFormat="1" applyFont="1"/>
    <xf numFmtId="0" fontId="16" fillId="0" borderId="0" xfId="0" applyFont="1" applyBorder="1"/>
    <xf numFmtId="0" fontId="16" fillId="0" borderId="0" xfId="0" applyFont="1" applyBorder="1" applyAlignment="1">
      <alignment horizontal="left"/>
    </xf>
    <xf numFmtId="1" fontId="16" fillId="0" borderId="0" xfId="0" applyNumberFormat="1" applyFont="1" applyBorder="1" applyAlignment="1">
      <alignment horizontal="left"/>
    </xf>
    <xf numFmtId="3" fontId="16" fillId="0" borderId="0" xfId="0" applyNumberFormat="1" applyFont="1" applyBorder="1" applyAlignment="1">
      <alignment horizontal="left"/>
    </xf>
    <xf numFmtId="3" fontId="16" fillId="0" borderId="0" xfId="0" applyNumberFormat="1" applyFont="1" applyBorder="1" applyAlignment="1">
      <alignment horizontal="right"/>
    </xf>
    <xf numFmtId="3" fontId="16" fillId="0" borderId="0" xfId="0" applyNumberFormat="1" applyFont="1" applyBorder="1"/>
    <xf numFmtId="0" fontId="26" fillId="0" borderId="0" xfId="4" applyFont="1" applyBorder="1" applyAlignment="1">
      <alignment horizontal="right"/>
    </xf>
    <xf numFmtId="168" fontId="9" fillId="0" borderId="0" xfId="4" applyNumberFormat="1"/>
    <xf numFmtId="1" fontId="9" fillId="0" borderId="0" xfId="4" applyNumberFormat="1"/>
    <xf numFmtId="0" fontId="13" fillId="0" borderId="0" xfId="4" applyFont="1" applyFill="1" applyBorder="1" applyAlignment="1">
      <alignment horizontal="center"/>
    </xf>
    <xf numFmtId="0" fontId="16" fillId="0" borderId="1" xfId="4" applyFont="1" applyBorder="1" applyAlignment="1">
      <alignment horizontal="right"/>
    </xf>
    <xf numFmtId="0" fontId="16" fillId="0" borderId="0" xfId="4" applyFont="1" applyBorder="1" applyAlignment="1">
      <alignment horizontal="right"/>
    </xf>
    <xf numFmtId="1" fontId="0" fillId="0" borderId="0" xfId="3" applyNumberFormat="1" applyFont="1" applyBorder="1"/>
    <xf numFmtId="0" fontId="16" fillId="0" borderId="0" xfId="4" applyFont="1" applyBorder="1"/>
    <xf numFmtId="0" fontId="12" fillId="0" borderId="0" xfId="4" applyFont="1"/>
    <xf numFmtId="0" fontId="13" fillId="0" borderId="0" xfId="4" applyFont="1" applyBorder="1" applyAlignment="1">
      <alignment horizontal="center"/>
    </xf>
    <xf numFmtId="0" fontId="9" fillId="0" borderId="0" xfId="4" applyNumberFormat="1"/>
    <xf numFmtId="0" fontId="13" fillId="0" borderId="0" xfId="4" applyFont="1" applyAlignment="1">
      <alignment horizontal="center" vertical="center" textRotation="90"/>
    </xf>
    <xf numFmtId="2" fontId="9" fillId="0" borderId="0" xfId="4" applyNumberFormat="1"/>
    <xf numFmtId="0" fontId="9" fillId="0" borderId="0" xfId="4" applyNumberFormat="1" applyAlignment="1">
      <alignment horizontal="center"/>
    </xf>
    <xf numFmtId="2" fontId="0" fillId="0" borderId="0" xfId="3" applyNumberFormat="1" applyFont="1" applyBorder="1"/>
    <xf numFmtId="169" fontId="0" fillId="0" borderId="0" xfId="3" applyNumberFormat="1" applyFont="1" applyBorder="1"/>
    <xf numFmtId="170" fontId="9" fillId="0" borderId="0" xfId="4" applyNumberFormat="1"/>
    <xf numFmtId="1" fontId="9" fillId="0" borderId="0" xfId="4" applyNumberFormat="1" applyFont="1"/>
    <xf numFmtId="170" fontId="12" fillId="0" borderId="0" xfId="4" applyNumberFormat="1" applyFont="1"/>
    <xf numFmtId="0" fontId="21" fillId="0" borderId="0" xfId="4" applyFont="1"/>
    <xf numFmtId="0" fontId="13" fillId="0" borderId="2" xfId="4" applyFont="1" applyBorder="1" applyAlignment="1">
      <alignment horizontal="center"/>
    </xf>
    <xf numFmtId="0" fontId="13" fillId="0" borderId="2" xfId="4" quotePrefix="1" applyFont="1" applyBorder="1" applyAlignment="1">
      <alignment horizontal="center"/>
    </xf>
    <xf numFmtId="0" fontId="9" fillId="0" borderId="2" xfId="4" applyBorder="1" applyAlignment="1">
      <alignment horizontal="center"/>
    </xf>
    <xf numFmtId="0" fontId="9" fillId="0" borderId="0" xfId="4" applyFont="1" applyAlignment="1">
      <alignment horizontal="left"/>
    </xf>
    <xf numFmtId="0" fontId="17" fillId="0" borderId="0" xfId="4" applyFont="1" applyAlignment="1">
      <alignment horizontal="left"/>
    </xf>
    <xf numFmtId="0" fontId="9" fillId="0" borderId="0" xfId="5"/>
    <xf numFmtId="0" fontId="12" fillId="0" borderId="0" xfId="6" applyFont="1"/>
    <xf numFmtId="0" fontId="12" fillId="0" borderId="0" xfId="5" applyFont="1"/>
    <xf numFmtId="0" fontId="21" fillId="0" borderId="0" xfId="5" applyFont="1"/>
    <xf numFmtId="3" fontId="9" fillId="0" borderId="0" xfId="5" applyNumberFormat="1"/>
    <xf numFmtId="3" fontId="27" fillId="0" borderId="0" xfId="0" applyNumberFormat="1" applyFont="1" applyAlignment="1">
      <alignment horizontal="right"/>
    </xf>
    <xf numFmtId="0" fontId="13" fillId="0" borderId="0" xfId="5" applyFont="1"/>
    <xf numFmtId="0" fontId="13" fillId="0" borderId="3" xfId="5" applyFont="1" applyFill="1" applyBorder="1"/>
    <xf numFmtId="0" fontId="28" fillId="0" borderId="0" xfId="5" applyFont="1" applyAlignment="1">
      <alignment vertical="center"/>
    </xf>
    <xf numFmtId="0" fontId="0" fillId="0" borderId="1" xfId="3" applyNumberFormat="1" applyFont="1" applyBorder="1" applyAlignment="1">
      <alignment horizontal="center"/>
    </xf>
    <xf numFmtId="0" fontId="0" fillId="0" borderId="1" xfId="0" applyBorder="1" applyAlignment="1">
      <alignment horizontal="center"/>
    </xf>
    <xf numFmtId="1" fontId="0" fillId="0" borderId="1" xfId="3" applyNumberFormat="1" applyFont="1" applyBorder="1" applyAlignment="1">
      <alignment horizontal="center"/>
    </xf>
    <xf numFmtId="3" fontId="19" fillId="0" borderId="1" xfId="0" applyNumberFormat="1" applyFont="1" applyBorder="1"/>
    <xf numFmtId="0" fontId="0" fillId="0" borderId="1" xfId="0" applyFont="1" applyBorder="1" applyAlignment="1">
      <alignment horizontal="left" indent="2"/>
    </xf>
    <xf numFmtId="0" fontId="0" fillId="0" borderId="0" xfId="3" applyNumberFormat="1" applyFont="1" applyAlignment="1">
      <alignment horizontal="center"/>
    </xf>
    <xf numFmtId="0" fontId="0" fillId="0" borderId="0" xfId="0" applyAlignment="1">
      <alignment horizontal="center"/>
    </xf>
    <xf numFmtId="1" fontId="0" fillId="0" borderId="0" xfId="3" applyNumberFormat="1" applyFont="1" applyAlignment="1">
      <alignment horizontal="center"/>
    </xf>
    <xf numFmtId="3" fontId="19" fillId="0" borderId="0" xfId="0" applyNumberFormat="1" applyFont="1"/>
    <xf numFmtId="3" fontId="9" fillId="0" borderId="0" xfId="0" applyNumberFormat="1" applyFont="1"/>
    <xf numFmtId="0" fontId="30" fillId="0" borderId="0" xfId="0" applyFont="1" applyAlignment="1">
      <alignment horizontal="left" indent="2"/>
    </xf>
    <xf numFmtId="0" fontId="0" fillId="0" borderId="0" xfId="0" applyFont="1" applyAlignment="1">
      <alignment horizontal="left" indent="2"/>
    </xf>
    <xf numFmtId="0" fontId="12" fillId="0" borderId="0" xfId="0" applyNumberFormat="1" applyFont="1" applyAlignment="1">
      <alignment horizontal="center"/>
    </xf>
    <xf numFmtId="3" fontId="12" fillId="0" borderId="0" xfId="0" applyNumberFormat="1" applyFont="1"/>
    <xf numFmtId="0" fontId="31" fillId="0" borderId="0" xfId="0" applyFont="1" applyAlignment="1">
      <alignment horizontal="left" indent="1"/>
    </xf>
    <xf numFmtId="0" fontId="0" fillId="0" borderId="0" xfId="0" applyFont="1"/>
    <xf numFmtId="0" fontId="12" fillId="0" borderId="0" xfId="0" applyFont="1"/>
    <xf numFmtId="0" fontId="0" fillId="0" borderId="0" xfId="0" applyFont="1" applyAlignment="1">
      <alignment horizontal="center"/>
    </xf>
    <xf numFmtId="0" fontId="13" fillId="0" borderId="4" xfId="0" applyFont="1" applyBorder="1" applyAlignment="1">
      <alignment horizontal="right"/>
    </xf>
    <xf numFmtId="0" fontId="13" fillId="0" borderId="4" xfId="0" applyFont="1" applyBorder="1" applyAlignment="1">
      <alignment horizontal="left"/>
    </xf>
    <xf numFmtId="0" fontId="13" fillId="0" borderId="4" xfId="0" applyFont="1" applyBorder="1" applyAlignment="1">
      <alignment horizontal="center" wrapText="1"/>
    </xf>
    <xf numFmtId="0" fontId="13" fillId="0" borderId="4" xfId="0" applyFont="1" applyBorder="1"/>
    <xf numFmtId="0" fontId="13" fillId="0" borderId="5" xfId="0" applyFont="1" applyBorder="1" applyAlignment="1">
      <alignment horizontal="center" wrapText="1"/>
    </xf>
    <xf numFmtId="0" fontId="13" fillId="0" borderId="5" xfId="0" applyFont="1" applyBorder="1"/>
    <xf numFmtId="0" fontId="9" fillId="0" borderId="0" xfId="6"/>
    <xf numFmtId="3" fontId="9" fillId="0" borderId="0" xfId="6" applyNumberFormat="1"/>
    <xf numFmtId="3" fontId="0" fillId="0" borderId="0" xfId="0" applyNumberFormat="1" applyFill="1"/>
    <xf numFmtId="9" fontId="0" fillId="0" borderId="0" xfId="1" applyFont="1"/>
    <xf numFmtId="9" fontId="13" fillId="0" borderId="0" xfId="1" applyFont="1"/>
    <xf numFmtId="9" fontId="19" fillId="0" borderId="0" xfId="1" applyFont="1"/>
    <xf numFmtId="9" fontId="9" fillId="0" borderId="0" xfId="1" applyFont="1"/>
    <xf numFmtId="9" fontId="15" fillId="0" borderId="0" xfId="1" applyFont="1"/>
    <xf numFmtId="0" fontId="30" fillId="0" borderId="0" xfId="0" applyFont="1"/>
    <xf numFmtId="9" fontId="13" fillId="0" borderId="0" xfId="3" applyFont="1"/>
    <xf numFmtId="0" fontId="15" fillId="0" borderId="0" xfId="0" applyFont="1"/>
    <xf numFmtId="0" fontId="13" fillId="0" borderId="0" xfId="7" applyFont="1"/>
    <xf numFmtId="0" fontId="8" fillId="0" borderId="0" xfId="7"/>
    <xf numFmtId="0" fontId="8" fillId="0" borderId="17" xfId="7" applyFont="1" applyBorder="1" applyAlignment="1">
      <alignment horizontal="center"/>
    </xf>
    <xf numFmtId="0" fontId="8" fillId="0" borderId="18" xfId="7" applyFont="1" applyBorder="1" applyAlignment="1">
      <alignment horizontal="center"/>
    </xf>
    <xf numFmtId="1" fontId="8" fillId="0" borderId="19" xfId="7" applyNumberFormat="1" applyFont="1" applyBorder="1" applyAlignment="1">
      <alignment horizontal="center"/>
    </xf>
    <xf numFmtId="1" fontId="8" fillId="0" borderId="20" xfId="7" applyNumberFormat="1" applyFont="1" applyBorder="1" applyAlignment="1">
      <alignment horizontal="center"/>
    </xf>
    <xf numFmtId="170" fontId="8" fillId="0" borderId="21" xfId="7" applyNumberFormat="1" applyFont="1" applyBorder="1"/>
    <xf numFmtId="170" fontId="8" fillId="0" borderId="22" xfId="7" applyNumberFormat="1" applyFont="1" applyBorder="1"/>
    <xf numFmtId="170" fontId="8" fillId="0" borderId="0" xfId="7" applyNumberFormat="1" applyFont="1"/>
    <xf numFmtId="1" fontId="8" fillId="0" borderId="23" xfId="7" applyNumberFormat="1" applyFont="1" applyBorder="1" applyAlignment="1">
      <alignment horizontal="center"/>
    </xf>
    <xf numFmtId="1" fontId="8" fillId="0" borderId="24" xfId="7" applyNumberFormat="1" applyFont="1" applyBorder="1" applyAlignment="1">
      <alignment horizontal="center"/>
    </xf>
    <xf numFmtId="1" fontId="8" fillId="0" borderId="25" xfId="7" applyNumberFormat="1" applyFont="1" applyBorder="1" applyAlignment="1">
      <alignment horizontal="center"/>
    </xf>
    <xf numFmtId="0" fontId="8" fillId="0" borderId="26" xfId="7" applyBorder="1"/>
    <xf numFmtId="1" fontId="8" fillId="0" borderId="27" xfId="7" applyNumberFormat="1" applyFont="1" applyBorder="1" applyAlignment="1">
      <alignment horizontal="center"/>
    </xf>
    <xf numFmtId="1" fontId="8" fillId="0" borderId="28" xfId="7" applyNumberFormat="1" applyFont="1" applyBorder="1" applyAlignment="1">
      <alignment horizontal="center"/>
    </xf>
    <xf numFmtId="1" fontId="8" fillId="0" borderId="29" xfId="7" applyNumberFormat="1" applyFont="1" applyBorder="1" applyAlignment="1">
      <alignment horizontal="center"/>
    </xf>
    <xf numFmtId="170" fontId="8" fillId="0" borderId="32" xfId="7" applyNumberFormat="1" applyFont="1" applyBorder="1"/>
    <xf numFmtId="170" fontId="8" fillId="0" borderId="33" xfId="7" applyNumberFormat="1" applyFont="1" applyBorder="1"/>
    <xf numFmtId="170" fontId="8" fillId="0" borderId="34" xfId="7" applyNumberFormat="1" applyFont="1" applyBorder="1"/>
    <xf numFmtId="1" fontId="8" fillId="0" borderId="35" xfId="7" applyNumberFormat="1" applyFont="1" applyBorder="1" applyAlignment="1">
      <alignment horizontal="center"/>
    </xf>
    <xf numFmtId="1" fontId="8" fillId="0" borderId="36" xfId="7" applyNumberFormat="1" applyFont="1" applyBorder="1" applyAlignment="1">
      <alignment horizontal="center"/>
    </xf>
    <xf numFmtId="1" fontId="8" fillId="0" borderId="37" xfId="7" applyNumberFormat="1" applyFont="1" applyBorder="1" applyAlignment="1">
      <alignment horizontal="center"/>
    </xf>
    <xf numFmtId="0" fontId="8" fillId="0" borderId="0" xfId="7" applyFont="1"/>
    <xf numFmtId="0" fontId="8" fillId="0" borderId="0" xfId="7" applyBorder="1"/>
    <xf numFmtId="0" fontId="8" fillId="0" borderId="1" xfId="7" applyBorder="1"/>
    <xf numFmtId="0" fontId="12" fillId="0" borderId="0" xfId="7" applyFont="1"/>
    <xf numFmtId="0" fontId="8" fillId="0" borderId="11" xfId="7" applyFont="1" applyBorder="1" applyAlignment="1">
      <alignment horizontal="center"/>
    </xf>
    <xf numFmtId="0" fontId="8" fillId="0" borderId="12" xfId="7" applyFont="1" applyBorder="1" applyAlignment="1">
      <alignment horizontal="center"/>
    </xf>
    <xf numFmtId="0" fontId="8" fillId="0" borderId="13" xfId="7" applyFont="1" applyBorder="1" applyAlignment="1">
      <alignment horizontal="center"/>
    </xf>
    <xf numFmtId="0" fontId="8" fillId="0" borderId="15" xfId="7" applyFont="1" applyBorder="1"/>
    <xf numFmtId="0" fontId="8" fillId="0" borderId="10" xfId="7" applyFont="1" applyFill="1" applyBorder="1"/>
    <xf numFmtId="0" fontId="8" fillId="0" borderId="16" xfId="7" applyFont="1" applyBorder="1"/>
    <xf numFmtId="0" fontId="8" fillId="0" borderId="18" xfId="7" applyFont="1" applyFill="1" applyBorder="1"/>
    <xf numFmtId="0" fontId="19" fillId="0" borderId="26" xfId="7" applyFont="1" applyFill="1" applyBorder="1"/>
    <xf numFmtId="0" fontId="8" fillId="0" borderId="6" xfId="7" applyFont="1" applyBorder="1"/>
    <xf numFmtId="0" fontId="8" fillId="0" borderId="9" xfId="7" applyFont="1" applyBorder="1"/>
    <xf numFmtId="0" fontId="8" fillId="0" borderId="10" xfId="7" applyFont="1" applyBorder="1"/>
    <xf numFmtId="0" fontId="8" fillId="0" borderId="14" xfId="7" applyFont="1" applyBorder="1"/>
    <xf numFmtId="0" fontId="34" fillId="0" borderId="0" xfId="8" applyFill="1"/>
    <xf numFmtId="0" fontId="34" fillId="0" borderId="0" xfId="8"/>
    <xf numFmtId="0" fontId="35" fillId="3" borderId="38" xfId="8" applyFont="1" applyFill="1" applyBorder="1" applyAlignment="1">
      <alignment horizontal="center"/>
    </xf>
    <xf numFmtId="0" fontId="36" fillId="0" borderId="39" xfId="8" applyFont="1" applyFill="1" applyBorder="1" applyAlignment="1">
      <alignment vertical="top" wrapText="1"/>
    </xf>
    <xf numFmtId="0" fontId="36" fillId="0" borderId="40" xfId="8" applyFont="1" applyFill="1" applyBorder="1" applyAlignment="1">
      <alignment vertical="top" wrapText="1"/>
    </xf>
    <xf numFmtId="0" fontId="38" fillId="0" borderId="0" xfId="8" applyFont="1"/>
    <xf numFmtId="0" fontId="13" fillId="0" borderId="2" xfId="6" applyFont="1" applyBorder="1" applyAlignment="1">
      <alignment horizontal="center" vertical="center"/>
    </xf>
    <xf numFmtId="0" fontId="7" fillId="0" borderId="0" xfId="6" applyFont="1"/>
    <xf numFmtId="0" fontId="13" fillId="0" borderId="0" xfId="6" applyFont="1" applyBorder="1" applyAlignment="1">
      <alignment horizontal="center" vertical="center"/>
    </xf>
    <xf numFmtId="3" fontId="7" fillId="0" borderId="0" xfId="6" applyNumberFormat="1" applyFont="1" applyAlignment="1">
      <alignment horizontal="center" vertical="center"/>
    </xf>
    <xf numFmtId="3" fontId="7" fillId="0" borderId="0" xfId="6" applyNumberFormat="1" applyFont="1" applyBorder="1" applyAlignment="1">
      <alignment horizontal="center" vertical="center"/>
    </xf>
    <xf numFmtId="3" fontId="7" fillId="0" borderId="0" xfId="2" applyNumberFormat="1" applyFont="1" applyFill="1" applyAlignment="1">
      <alignment horizontal="center" vertical="center"/>
    </xf>
    <xf numFmtId="3" fontId="7" fillId="0" borderId="0" xfId="2" applyNumberFormat="1" applyFont="1" applyFill="1" applyBorder="1" applyAlignment="1">
      <alignment horizontal="center" vertical="center"/>
    </xf>
    <xf numFmtId="0" fontId="13" fillId="0" borderId="0" xfId="6" applyFont="1" applyFill="1" applyBorder="1" applyAlignment="1">
      <alignment horizontal="center" vertical="center"/>
    </xf>
    <xf numFmtId="0" fontId="13" fillId="0" borderId="0" xfId="6" applyFont="1"/>
    <xf numFmtId="1" fontId="19" fillId="0" borderId="0" xfId="0" applyNumberFormat="1" applyFont="1"/>
    <xf numFmtId="1" fontId="19" fillId="0" borderId="0" xfId="0" applyNumberFormat="1" applyFont="1" applyFill="1"/>
    <xf numFmtId="3" fontId="19" fillId="0" borderId="0" xfId="0" applyNumberFormat="1" applyFont="1" applyFill="1"/>
    <xf numFmtId="0" fontId="19" fillId="0" borderId="0" xfId="0" applyNumberFormat="1" applyFont="1"/>
    <xf numFmtId="1" fontId="0" fillId="0" borderId="0" xfId="0" applyNumberFormat="1" applyFill="1"/>
    <xf numFmtId="43" fontId="0" fillId="0" borderId="0" xfId="9" applyFont="1"/>
    <xf numFmtId="9" fontId="19" fillId="0" borderId="0" xfId="1" applyNumberFormat="1" applyFont="1"/>
    <xf numFmtId="0" fontId="6" fillId="0" borderId="0" xfId="5" applyFont="1"/>
    <xf numFmtId="172" fontId="27" fillId="0" borderId="0" xfId="0" applyNumberFormat="1" applyFont="1" applyAlignment="1">
      <alignment horizontal="right"/>
    </xf>
    <xf numFmtId="0" fontId="13" fillId="0" borderId="0" xfId="0" applyFont="1" applyFill="1" applyBorder="1"/>
    <xf numFmtId="0" fontId="0" fillId="0" borderId="0" xfId="0" applyAlignment="1">
      <alignment horizontal="left"/>
    </xf>
    <xf numFmtId="0" fontId="15" fillId="0" borderId="0" xfId="0" applyFont="1" applyAlignment="1">
      <alignment horizontal="left" indent="1"/>
    </xf>
    <xf numFmtId="49" fontId="0" fillId="0" borderId="0" xfId="0" applyNumberFormat="1" applyAlignment="1">
      <alignment horizontal="left"/>
    </xf>
    <xf numFmtId="0" fontId="13" fillId="0" borderId="2" xfId="6" applyFont="1" applyBorder="1" applyAlignment="1">
      <alignment horizontal="center" vertical="center" wrapText="1"/>
    </xf>
    <xf numFmtId="0" fontId="13" fillId="0" borderId="0" xfId="6" applyFont="1" applyAlignment="1">
      <alignment horizontal="center"/>
    </xf>
    <xf numFmtId="3" fontId="9" fillId="0" borderId="0" xfId="6" applyNumberFormat="1" applyAlignment="1">
      <alignment horizontal="center"/>
    </xf>
    <xf numFmtId="3" fontId="9" fillId="0" borderId="0" xfId="6" applyNumberFormat="1" applyBorder="1" applyAlignment="1">
      <alignment horizontal="center"/>
    </xf>
    <xf numFmtId="3" fontId="9" fillId="5" borderId="0" xfId="6" applyNumberFormat="1" applyFill="1" applyBorder="1" applyAlignment="1">
      <alignment horizontal="center"/>
    </xf>
    <xf numFmtId="3" fontId="9" fillId="5" borderId="0" xfId="6" applyNumberFormat="1" applyFill="1" applyAlignment="1">
      <alignment horizontal="center"/>
    </xf>
    <xf numFmtId="0" fontId="17" fillId="0" borderId="0" xfId="10" applyFont="1" applyFill="1" applyAlignment="1">
      <alignment horizontal="center"/>
    </xf>
    <xf numFmtId="3" fontId="41" fillId="0" borderId="0" xfId="10" applyNumberFormat="1" applyFont="1" applyFill="1" applyAlignment="1">
      <alignment horizontal="center"/>
    </xf>
    <xf numFmtId="0" fontId="13" fillId="0" borderId="0" xfId="6" applyFont="1" applyBorder="1" applyAlignment="1">
      <alignment horizontal="center"/>
    </xf>
    <xf numFmtId="0" fontId="13" fillId="0" borderId="5" xfId="0" applyFont="1" applyBorder="1" applyAlignment="1">
      <alignment horizontal="center"/>
    </xf>
    <xf numFmtId="0" fontId="42" fillId="0" borderId="0" xfId="0" applyFont="1"/>
    <xf numFmtId="0" fontId="32" fillId="0" borderId="0" xfId="0" applyFont="1"/>
    <xf numFmtId="0" fontId="42" fillId="0" borderId="5" xfId="0" applyFont="1" applyBorder="1"/>
    <xf numFmtId="0" fontId="21" fillId="0" borderId="5" xfId="0" applyFont="1" applyBorder="1"/>
    <xf numFmtId="0" fontId="42" fillId="0" borderId="4" xfId="0" applyFont="1" applyBorder="1"/>
    <xf numFmtId="0" fontId="21" fillId="0" borderId="4" xfId="0" applyFont="1" applyBorder="1" applyAlignment="1">
      <alignment horizontal="center"/>
    </xf>
    <xf numFmtId="0" fontId="13" fillId="0" borderId="4" xfId="0" applyFont="1" applyBorder="1" applyAlignment="1">
      <alignment horizontal="center"/>
    </xf>
    <xf numFmtId="0" fontId="21" fillId="0" borderId="4" xfId="0" applyFont="1" applyBorder="1"/>
    <xf numFmtId="3" fontId="19" fillId="0" borderId="0" xfId="0" applyNumberFormat="1" applyFont="1" applyBorder="1" applyAlignment="1"/>
    <xf numFmtId="3" fontId="19" fillId="0" borderId="0" xfId="0" applyNumberFormat="1" applyFont="1" applyAlignment="1"/>
    <xf numFmtId="3" fontId="44" fillId="0" borderId="0" xfId="11" applyNumberFormat="1" applyFont="1" applyFill="1"/>
    <xf numFmtId="3" fontId="19" fillId="0" borderId="0" xfId="0" applyNumberFormat="1" applyFont="1" applyAlignment="1">
      <alignment horizontal="center"/>
    </xf>
    <xf numFmtId="0" fontId="5" fillId="0" borderId="0" xfId="0" applyFont="1"/>
    <xf numFmtId="0" fontId="13" fillId="0" borderId="1" xfId="0" applyFont="1" applyBorder="1"/>
    <xf numFmtId="3" fontId="19" fillId="0" borderId="1" xfId="0" applyNumberFormat="1" applyFont="1" applyBorder="1" applyAlignment="1"/>
    <xf numFmtId="0" fontId="12" fillId="0" borderId="1" xfId="0" applyFont="1" applyBorder="1"/>
    <xf numFmtId="173" fontId="5" fillId="0" borderId="1" xfId="0" applyNumberFormat="1" applyFont="1" applyFill="1" applyBorder="1" applyAlignment="1">
      <alignment horizontal="center"/>
    </xf>
    <xf numFmtId="173" fontId="12" fillId="0" borderId="1" xfId="0" applyNumberFormat="1" applyFont="1" applyFill="1" applyBorder="1" applyAlignment="1">
      <alignment horizontal="center"/>
    </xf>
    <xf numFmtId="3" fontId="44" fillId="0" borderId="0" xfId="11" applyNumberFormat="1" applyFont="1" applyFill="1" applyAlignment="1">
      <alignment horizontal="right"/>
    </xf>
    <xf numFmtId="9" fontId="44" fillId="0" borderId="0" xfId="1" applyFont="1" applyFill="1"/>
    <xf numFmtId="10" fontId="44" fillId="0" borderId="0" xfId="1" applyNumberFormat="1" applyFont="1" applyFill="1"/>
    <xf numFmtId="9" fontId="19" fillId="0" borderId="0" xfId="1" applyFont="1" applyBorder="1" applyAlignment="1">
      <alignment horizontal="center"/>
    </xf>
    <xf numFmtId="9" fontId="19" fillId="0" borderId="1" xfId="1" applyFont="1" applyBorder="1" applyAlignment="1">
      <alignment horizontal="center"/>
    </xf>
    <xf numFmtId="3" fontId="7" fillId="0" borderId="0" xfId="6" applyNumberFormat="1" applyFont="1"/>
    <xf numFmtId="171" fontId="37" fillId="0" borderId="38" xfId="8" applyNumberFormat="1" applyFont="1" applyFill="1" applyBorder="1" applyAlignment="1">
      <alignment horizontal="right"/>
    </xf>
    <xf numFmtId="171" fontId="34" fillId="0" borderId="0" xfId="8" applyNumberFormat="1" applyFill="1"/>
    <xf numFmtId="1" fontId="34" fillId="0" borderId="0" xfId="8" applyNumberFormat="1" applyFill="1"/>
    <xf numFmtId="0" fontId="38" fillId="0" borderId="0" xfId="8" applyFont="1" applyFill="1"/>
    <xf numFmtId="0" fontId="13" fillId="0" borderId="0" xfId="13" applyFont="1"/>
    <xf numFmtId="0" fontId="4" fillId="0" borderId="0" xfId="13"/>
    <xf numFmtId="17" fontId="4" fillId="0" borderId="0" xfId="13" quotePrefix="1" applyNumberFormat="1"/>
    <xf numFmtId="3" fontId="47" fillId="0" borderId="0" xfId="13" applyNumberFormat="1" applyFont="1" applyFill="1" applyBorder="1"/>
    <xf numFmtId="0" fontId="48" fillId="0" borderId="0" xfId="13" applyFont="1" applyFill="1" applyBorder="1"/>
    <xf numFmtId="1" fontId="4" fillId="0" borderId="0" xfId="13" applyNumberFormat="1"/>
    <xf numFmtId="0" fontId="47" fillId="0" borderId="0" xfId="13" applyFont="1" applyFill="1" applyBorder="1" applyAlignment="1">
      <alignment horizontal="left"/>
    </xf>
    <xf numFmtId="0" fontId="49" fillId="0" borderId="0" xfId="13" applyFont="1"/>
    <xf numFmtId="0" fontId="4" fillId="0" borderId="0" xfId="13" quotePrefix="1"/>
    <xf numFmtId="1" fontId="47" fillId="0" borderId="0" xfId="14" applyNumberFormat="1" applyFont="1" applyFill="1" applyBorder="1"/>
    <xf numFmtId="174" fontId="0" fillId="0" borderId="0" xfId="15" applyNumberFormat="1" applyFont="1"/>
    <xf numFmtId="0" fontId="4" fillId="0" borderId="0" xfId="13" applyAlignment="1">
      <alignment wrapText="1"/>
    </xf>
    <xf numFmtId="3" fontId="4" fillId="0" borderId="0" xfId="13" applyNumberFormat="1"/>
    <xf numFmtId="0" fontId="13" fillId="0" borderId="0" xfId="13" applyFont="1" applyAlignment="1">
      <alignment vertical="center"/>
    </xf>
    <xf numFmtId="1" fontId="0" fillId="0" borderId="0" xfId="14" applyNumberFormat="1" applyFont="1"/>
    <xf numFmtId="0" fontId="26" fillId="0" borderId="0" xfId="0" applyFont="1" applyAlignment="1">
      <alignment vertical="center"/>
    </xf>
    <xf numFmtId="0" fontId="0" fillId="0" borderId="0" xfId="0" applyAlignment="1">
      <alignment wrapText="1"/>
    </xf>
    <xf numFmtId="2" fontId="0" fillId="0" borderId="0" xfId="0" applyNumberFormat="1"/>
    <xf numFmtId="0" fontId="0" fillId="0" borderId="0" xfId="0" quotePrefix="1"/>
    <xf numFmtId="16" fontId="0" fillId="0" borderId="0" xfId="0" quotePrefix="1" applyNumberFormat="1"/>
    <xf numFmtId="9" fontId="0" fillId="0" borderId="0" xfId="16" applyFont="1"/>
    <xf numFmtId="0" fontId="14" fillId="0" borderId="0" xfId="0" applyFont="1"/>
    <xf numFmtId="9" fontId="0" fillId="0" borderId="0" xfId="0" applyNumberFormat="1"/>
    <xf numFmtId="0" fontId="51" fillId="0" borderId="0" xfId="0" applyFont="1"/>
    <xf numFmtId="170" fontId="0" fillId="0" borderId="0" xfId="0" applyNumberFormat="1" applyAlignment="1">
      <alignment horizontal="center"/>
    </xf>
    <xf numFmtId="170" fontId="0" fillId="0" borderId="0" xfId="0" applyNumberFormat="1"/>
    <xf numFmtId="170" fontId="51" fillId="0" borderId="0" xfId="0" applyNumberFormat="1" applyFont="1" applyAlignment="1">
      <alignment horizontal="center"/>
    </xf>
    <xf numFmtId="0" fontId="52" fillId="0" borderId="0" xfId="0" applyFont="1" applyFill="1" applyBorder="1" applyAlignment="1">
      <alignment horizontal="left"/>
    </xf>
    <xf numFmtId="0" fontId="53" fillId="0" borderId="0" xfId="0" applyFont="1" applyFill="1" applyBorder="1" applyAlignment="1">
      <alignment horizontal="center"/>
    </xf>
    <xf numFmtId="0" fontId="54" fillId="0" borderId="0" xfId="0" applyFont="1" applyFill="1" applyBorder="1" applyAlignment="1">
      <alignment horizontal="left"/>
    </xf>
    <xf numFmtId="170" fontId="54" fillId="0" borderId="0" xfId="0" applyNumberFormat="1" applyFont="1" applyFill="1" applyBorder="1" applyAlignment="1">
      <alignment horizontal="center"/>
    </xf>
    <xf numFmtId="0" fontId="23" fillId="0" borderId="0" xfId="17" applyFont="1">
      <alignment vertical="top"/>
    </xf>
    <xf numFmtId="0" fontId="19" fillId="0" borderId="0" xfId="17" applyFont="1">
      <alignment vertical="top"/>
    </xf>
    <xf numFmtId="3" fontId="19" fillId="0" borderId="0" xfId="17" applyNumberFormat="1" applyFont="1" applyAlignment="1">
      <alignment horizontal="right" vertical="top"/>
    </xf>
    <xf numFmtId="0" fontId="19" fillId="0" borderId="0" xfId="17" applyFont="1" applyAlignment="1">
      <alignment horizontal="right" vertical="top"/>
    </xf>
    <xf numFmtId="0" fontId="23" fillId="0" borderId="0" xfId="17" applyFont="1" applyAlignment="1">
      <alignment horizontal="right" vertical="top"/>
    </xf>
    <xf numFmtId="0" fontId="23" fillId="0" borderId="0" xfId="17" applyFont="1" applyAlignment="1">
      <alignment horizontal="left" vertical="top"/>
    </xf>
    <xf numFmtId="0" fontId="19" fillId="0" borderId="0" xfId="17" applyFont="1" applyAlignment="1">
      <alignment horizontal="center" vertical="top"/>
    </xf>
    <xf numFmtId="3" fontId="19" fillId="0" borderId="0" xfId="17" applyNumberFormat="1" applyFont="1" applyAlignment="1">
      <alignment horizontal="center" vertical="top"/>
    </xf>
    <xf numFmtId="3" fontId="0" fillId="0" borderId="0" xfId="0" applyNumberFormat="1" applyAlignment="1">
      <alignment horizontal="center"/>
    </xf>
    <xf numFmtId="0" fontId="19" fillId="0" borderId="0" xfId="17" applyFont="1" applyAlignment="1">
      <alignment horizontal="left" vertical="top"/>
    </xf>
    <xf numFmtId="0" fontId="0" fillId="0" borderId="0" xfId="0" applyFill="1"/>
    <xf numFmtId="0" fontId="0" fillId="0" borderId="0" xfId="0" applyFill="1" applyAlignment="1">
      <alignment horizontal="center"/>
    </xf>
    <xf numFmtId="0" fontId="4" fillId="0" borderId="0" xfId="18"/>
    <xf numFmtId="0" fontId="47" fillId="0" borderId="0" xfId="18" applyFont="1" applyFill="1" applyBorder="1"/>
    <xf numFmtId="3" fontId="4" fillId="0" borderId="0" xfId="18" applyNumberFormat="1"/>
    <xf numFmtId="3" fontId="47" fillId="0" borderId="0" xfId="18" applyNumberFormat="1" applyFont="1" applyFill="1" applyBorder="1"/>
    <xf numFmtId="3" fontId="47" fillId="0" borderId="0" xfId="14" applyNumberFormat="1" applyFont="1" applyFill="1" applyBorder="1"/>
    <xf numFmtId="0" fontId="13" fillId="0" borderId="0" xfId="6" applyFont="1" applyAlignment="1"/>
    <xf numFmtId="0" fontId="56" fillId="0" borderId="0" xfId="0" applyFont="1" applyAlignment="1">
      <alignment vertical="center"/>
    </xf>
    <xf numFmtId="9" fontId="0" fillId="0" borderId="0" xfId="1" applyFont="1" applyFill="1"/>
    <xf numFmtId="0" fontId="57" fillId="0" borderId="0" xfId="13" applyFont="1" applyFill="1" applyBorder="1"/>
    <xf numFmtId="0" fontId="32" fillId="0" borderId="0" xfId="13" applyFont="1"/>
    <xf numFmtId="0" fontId="13" fillId="0" borderId="0" xfId="19" applyFont="1"/>
    <xf numFmtId="0" fontId="37" fillId="0" borderId="0" xfId="20" applyBorder="1"/>
    <xf numFmtId="0" fontId="3" fillId="0" borderId="0" xfId="19"/>
    <xf numFmtId="0" fontId="59" fillId="0" borderId="0" xfId="20" applyFont="1" applyBorder="1"/>
    <xf numFmtId="0" fontId="60" fillId="0" borderId="0" xfId="20" applyFont="1" applyBorder="1"/>
    <xf numFmtId="0" fontId="61" fillId="0" borderId="0" xfId="20" applyFont="1" applyBorder="1"/>
    <xf numFmtId="0" fontId="25" fillId="0" borderId="0" xfId="0" applyFont="1" applyAlignment="1">
      <alignment vertical="center"/>
    </xf>
    <xf numFmtId="0" fontId="58" fillId="0" borderId="0" xfId="0" applyFont="1" applyAlignment="1">
      <alignment vertical="center"/>
    </xf>
    <xf numFmtId="9" fontId="12" fillId="0" borderId="0" xfId="1" applyFont="1"/>
    <xf numFmtId="0" fontId="2" fillId="0" borderId="0" xfId="21"/>
    <xf numFmtId="164" fontId="2" fillId="0" borderId="0" xfId="21" applyNumberFormat="1" applyFont="1" applyFill="1" applyBorder="1"/>
    <xf numFmtId="3" fontId="41" fillId="0" borderId="0" xfId="21" applyNumberFormat="1" applyFont="1" applyFill="1" applyBorder="1" applyAlignment="1"/>
    <xf numFmtId="1" fontId="41" fillId="0" borderId="0" xfId="22" applyNumberFormat="1" applyFont="1" applyFill="1" applyBorder="1" applyAlignment="1">
      <alignment horizontal="right" vertical="center"/>
    </xf>
    <xf numFmtId="0" fontId="2" fillId="0" borderId="0" xfId="21" applyFont="1" applyFill="1" applyBorder="1"/>
    <xf numFmtId="0" fontId="2" fillId="0" borderId="0" xfId="21" applyFont="1" applyBorder="1"/>
    <xf numFmtId="3" fontId="41" fillId="0" borderId="0" xfId="21" applyNumberFormat="1" applyFont="1" applyBorder="1" applyAlignment="1"/>
    <xf numFmtId="3" fontId="41" fillId="0" borderId="0" xfId="21" applyNumberFormat="1" applyFont="1" applyBorder="1"/>
    <xf numFmtId="0" fontId="41" fillId="0" borderId="0" xfId="22" applyNumberFormat="1" applyFont="1" applyFill="1" applyBorder="1" applyAlignment="1">
      <alignment horizontal="right"/>
    </xf>
    <xf numFmtId="3" fontId="41" fillId="0" borderId="0" xfId="22" applyNumberFormat="1" applyFont="1" applyFill="1" applyBorder="1" applyAlignment="1">
      <alignment horizontal="right"/>
    </xf>
    <xf numFmtId="3" fontId="41" fillId="0" borderId="0" xfId="21" applyNumberFormat="1" applyFont="1" applyFill="1" applyBorder="1" applyAlignment="1">
      <alignment horizontal="right"/>
    </xf>
    <xf numFmtId="3" fontId="41" fillId="0" borderId="0" xfId="21" applyNumberFormat="1" applyFont="1" applyBorder="1" applyAlignment="1">
      <alignment horizontal="right"/>
    </xf>
    <xf numFmtId="49" fontId="41" fillId="0" borderId="0" xfId="22" applyNumberFormat="1" applyFont="1" applyFill="1" applyBorder="1" applyAlignment="1">
      <alignment horizontal="right"/>
    </xf>
    <xf numFmtId="1" fontId="2" fillId="0" borderId="0" xfId="21" applyNumberFormat="1" applyFont="1" applyBorder="1"/>
    <xf numFmtId="3" fontId="2" fillId="0" borderId="0" xfId="21" applyNumberFormat="1" applyFont="1" applyBorder="1"/>
    <xf numFmtId="0" fontId="12" fillId="0" borderId="0" xfId="21" applyFont="1"/>
    <xf numFmtId="164" fontId="2" fillId="0" borderId="0" xfId="21" applyNumberFormat="1" applyFont="1" applyBorder="1"/>
    <xf numFmtId="0" fontId="13" fillId="0" borderId="0" xfId="21" applyFont="1" applyAlignment="1">
      <alignment vertical="center"/>
    </xf>
    <xf numFmtId="0" fontId="13" fillId="0" borderId="0" xfId="21" applyFont="1"/>
    <xf numFmtId="0" fontId="23" fillId="0" borderId="0" xfId="21" applyFont="1" applyAlignment="1">
      <alignment vertical="center"/>
    </xf>
    <xf numFmtId="0" fontId="22" fillId="0" borderId="0" xfId="21" applyFont="1" applyAlignment="1">
      <alignment vertical="center"/>
    </xf>
    <xf numFmtId="0" fontId="2" fillId="0" borderId="0" xfId="21" applyFill="1"/>
    <xf numFmtId="0" fontId="12" fillId="0" borderId="0" xfId="21" applyFont="1" applyFill="1"/>
    <xf numFmtId="0" fontId="2" fillId="0" borderId="0" xfId="21" applyFont="1"/>
    <xf numFmtId="170" fontId="2" fillId="0" borderId="0" xfId="21" applyNumberFormat="1"/>
    <xf numFmtId="0" fontId="63" fillId="0" borderId="0" xfId="21" applyFont="1" applyFill="1" applyBorder="1"/>
    <xf numFmtId="0" fontId="64" fillId="0" borderId="41" xfId="21" applyFont="1" applyFill="1" applyBorder="1" applyAlignment="1">
      <alignment vertical="center"/>
    </xf>
    <xf numFmtId="0" fontId="44" fillId="0" borderId="42" xfId="21" applyFont="1" applyBorder="1" applyAlignment="1">
      <alignment horizontal="center"/>
    </xf>
    <xf numFmtId="0" fontId="29" fillId="0" borderId="0" xfId="21" applyFont="1" applyFill="1"/>
    <xf numFmtId="3" fontId="29" fillId="0" borderId="0" xfId="22" applyNumberFormat="1" applyFont="1" applyAlignment="1">
      <alignment horizontal="center"/>
    </xf>
    <xf numFmtId="1" fontId="29" fillId="0" borderId="0" xfId="21" applyNumberFormat="1" applyFont="1" applyAlignment="1">
      <alignment horizontal="center"/>
    </xf>
    <xf numFmtId="3" fontId="29" fillId="0" borderId="0" xfId="21" applyNumberFormat="1" applyFont="1" applyFill="1" applyAlignment="1">
      <alignment horizontal="center"/>
    </xf>
    <xf numFmtId="0" fontId="44" fillId="0" borderId="0" xfId="21" applyFont="1"/>
    <xf numFmtId="3" fontId="44" fillId="0" borderId="0" xfId="22" applyNumberFormat="1" applyFont="1" applyAlignment="1">
      <alignment horizontal="center"/>
    </xf>
    <xf numFmtId="1" fontId="44" fillId="0" borderId="0" xfId="21" applyNumberFormat="1" applyFont="1" applyAlignment="1">
      <alignment horizontal="center"/>
    </xf>
    <xf numFmtId="3" fontId="44" fillId="0" borderId="0" xfId="21" applyNumberFormat="1" applyFont="1" applyAlignment="1">
      <alignment horizontal="center"/>
    </xf>
    <xf numFmtId="0" fontId="13" fillId="0" borderId="2" xfId="0" applyFont="1" applyBorder="1" applyAlignment="1">
      <alignment horizontal="center" vertical="center" wrapText="1"/>
    </xf>
    <xf numFmtId="1" fontId="0" fillId="0" borderId="0" xfId="16" applyNumberFormat="1" applyFont="1" applyAlignment="1">
      <alignment horizontal="center"/>
    </xf>
    <xf numFmtId="1" fontId="0" fillId="0" borderId="0" xfId="16" applyNumberFormat="1" applyFont="1" applyFill="1" applyAlignment="1">
      <alignment horizontal="center"/>
    </xf>
    <xf numFmtId="0" fontId="56" fillId="0" borderId="0" xfId="0" applyFont="1"/>
    <xf numFmtId="175" fontId="0" fillId="0" borderId="0" xfId="3" applyNumberFormat="1" applyFont="1" applyAlignment="1">
      <alignment horizontal="center"/>
    </xf>
    <xf numFmtId="0" fontId="14" fillId="0" borderId="0" xfId="0" applyFont="1" applyAlignment="1">
      <alignment horizontal="center"/>
    </xf>
    <xf numFmtId="0" fontId="13" fillId="0" borderId="0" xfId="23" applyFont="1"/>
    <xf numFmtId="0" fontId="1" fillId="0" borderId="0" xfId="23"/>
    <xf numFmtId="0" fontId="1" fillId="0" borderId="0" xfId="23" applyAlignment="1">
      <alignment horizontal="right"/>
    </xf>
    <xf numFmtId="1" fontId="1" fillId="0" borderId="0" xfId="23" applyNumberFormat="1" applyFill="1" applyProtection="1"/>
    <xf numFmtId="1" fontId="1" fillId="0" borderId="0" xfId="23" applyNumberFormat="1"/>
    <xf numFmtId="3" fontId="1" fillId="0" borderId="0" xfId="23" applyNumberFormat="1"/>
    <xf numFmtId="0" fontId="12" fillId="0" borderId="0" xfId="23" applyFont="1"/>
    <xf numFmtId="0" fontId="13" fillId="0" borderId="0" xfId="23" applyFont="1" applyAlignment="1">
      <alignment horizontal="right"/>
    </xf>
    <xf numFmtId="2" fontId="1" fillId="0" borderId="0" xfId="23" applyNumberFormat="1"/>
    <xf numFmtId="3" fontId="12" fillId="0" borderId="0" xfId="23" applyNumberFormat="1" applyFont="1"/>
    <xf numFmtId="0" fontId="13" fillId="0" borderId="0" xfId="0" applyNumberFormat="1" applyFont="1" applyAlignment="1">
      <alignment wrapText="1"/>
    </xf>
    <xf numFmtId="0" fontId="13" fillId="0" borderId="0" xfId="0" applyFont="1" applyAlignment="1">
      <alignment wrapText="1"/>
    </xf>
    <xf numFmtId="0" fontId="13" fillId="0" borderId="0" xfId="4" applyFont="1" applyBorder="1" applyAlignment="1">
      <alignment horizontal="center" vertical="center" textRotation="90"/>
    </xf>
    <xf numFmtId="0" fontId="0" fillId="0" borderId="0" xfId="0" applyAlignment="1"/>
    <xf numFmtId="0" fontId="13" fillId="0" borderId="0" xfId="4" applyFont="1" applyAlignment="1">
      <alignment horizontal="center" vertical="center" textRotation="90"/>
    </xf>
    <xf numFmtId="0" fontId="0" fillId="0" borderId="0" xfId="0" applyAlignment="1">
      <alignment horizontal="center" vertical="center" textRotation="90"/>
    </xf>
    <xf numFmtId="0" fontId="0" fillId="0" borderId="1" xfId="0" applyBorder="1" applyAlignment="1">
      <alignment horizontal="center"/>
    </xf>
    <xf numFmtId="0" fontId="33" fillId="0" borderId="15" xfId="7" applyFont="1" applyBorder="1" applyAlignment="1">
      <alignment horizontal="center"/>
    </xf>
    <xf numFmtId="0" fontId="33" fillId="0" borderId="16" xfId="7" applyFont="1" applyBorder="1" applyAlignment="1">
      <alignment horizontal="center"/>
    </xf>
    <xf numFmtId="0" fontId="8" fillId="0" borderId="6" xfId="7" applyFont="1" applyBorder="1" applyAlignment="1">
      <alignment horizontal="center"/>
    </xf>
    <xf numFmtId="0" fontId="8" fillId="0" borderId="7" xfId="7" applyFont="1" applyBorder="1" applyAlignment="1">
      <alignment horizontal="center"/>
    </xf>
    <xf numFmtId="0" fontId="8" fillId="0" borderId="8" xfId="7" applyFont="1" applyBorder="1" applyAlignment="1">
      <alignment horizontal="center"/>
    </xf>
    <xf numFmtId="0" fontId="33" fillId="0" borderId="30" xfId="7" applyFont="1" applyBorder="1" applyAlignment="1">
      <alignment horizontal="center"/>
    </xf>
    <xf numFmtId="0" fontId="33" fillId="0" borderId="31" xfId="7" applyFont="1" applyBorder="1" applyAlignment="1">
      <alignment horizontal="center"/>
    </xf>
    <xf numFmtId="0" fontId="32" fillId="0" borderId="0" xfId="0" applyFont="1" applyAlignment="1">
      <alignment horizontal="left" wrapText="1"/>
    </xf>
    <xf numFmtId="0" fontId="13" fillId="0" borderId="5" xfId="0" applyFont="1" applyBorder="1" applyAlignment="1">
      <alignment horizontal="center"/>
    </xf>
    <xf numFmtId="0" fontId="13" fillId="0" borderId="5" xfId="0" applyFont="1" applyBorder="1" applyAlignment="1">
      <alignment horizontal="center" wrapText="1"/>
    </xf>
    <xf numFmtId="0" fontId="13" fillId="0" borderId="4" xfId="0" applyFont="1" applyBorder="1" applyAlignment="1">
      <alignment horizontal="center" wrapText="1"/>
    </xf>
    <xf numFmtId="3" fontId="29" fillId="0" borderId="0" xfId="0" applyNumberFormat="1" applyFont="1" applyBorder="1" applyAlignment="1">
      <alignment horizontal="center"/>
    </xf>
    <xf numFmtId="3" fontId="29" fillId="0" borderId="1" xfId="0" applyNumberFormat="1" applyFont="1" applyBorder="1" applyAlignment="1">
      <alignment horizontal="center"/>
    </xf>
    <xf numFmtId="3" fontId="29" fillId="0" borderId="8" xfId="0" applyNumberFormat="1" applyFont="1" applyBorder="1" applyAlignment="1">
      <alignment horizontal="center"/>
    </xf>
    <xf numFmtId="0" fontId="0" fillId="0" borderId="0" xfId="0" applyAlignment="1">
      <alignment horizontal="left"/>
    </xf>
    <xf numFmtId="0" fontId="1" fillId="0" borderId="0" xfId="23" applyFill="1"/>
    <xf numFmtId="0" fontId="1" fillId="0" borderId="0" xfId="23" applyFill="1" applyAlignment="1">
      <alignment horizontal="right"/>
    </xf>
    <xf numFmtId="3" fontId="1" fillId="0" borderId="0" xfId="23" applyNumberFormat="1" applyFill="1"/>
    <xf numFmtId="0" fontId="13" fillId="0" borderId="0" xfId="23" applyFont="1" applyFill="1" applyAlignment="1">
      <alignment horizontal="right"/>
    </xf>
    <xf numFmtId="1" fontId="1" fillId="0" borderId="0" xfId="23" applyNumberFormat="1" applyFill="1"/>
    <xf numFmtId="2" fontId="1" fillId="0" borderId="0" xfId="23" applyNumberFormat="1" applyFill="1"/>
    <xf numFmtId="0" fontId="62" fillId="0" borderId="0" xfId="21" applyFont="1" applyFill="1" applyBorder="1" applyAlignment="1">
      <alignment vertical="center"/>
    </xf>
    <xf numFmtId="0" fontId="65" fillId="0" borderId="0" xfId="5" applyFont="1" applyAlignment="1">
      <alignment vertical="center"/>
    </xf>
    <xf numFmtId="0" fontId="14" fillId="0" borderId="0" xfId="0" applyFont="1" applyFill="1"/>
    <xf numFmtId="0" fontId="15" fillId="0" borderId="0" xfId="0" applyFont="1" applyAlignment="1">
      <alignment vertical="center"/>
    </xf>
    <xf numFmtId="0" fontId="66" fillId="0" borderId="0" xfId="0" applyFont="1" applyAlignment="1">
      <alignment vertical="center"/>
    </xf>
    <xf numFmtId="0" fontId="50" fillId="0" borderId="0" xfId="0" applyFont="1" applyFill="1"/>
  </cellXfs>
  <cellStyles count="24">
    <cellStyle name="Dålig" xfId="2" builtinId="27"/>
    <cellStyle name="Neutral" xfId="10" builtinId="28"/>
    <cellStyle name="Normal" xfId="0" builtinId="0"/>
    <cellStyle name="Normal 10" xfId="8"/>
    <cellStyle name="Normal 11" xfId="12"/>
    <cellStyle name="Normal 2" xfId="13"/>
    <cellStyle name="Normal 2 2" xfId="7"/>
    <cellStyle name="Normal 2 2 2" xfId="20"/>
    <cellStyle name="Normal 2 3" xfId="22"/>
    <cellStyle name="Normal 3" xfId="4"/>
    <cellStyle name="Normal 3 2" xfId="17"/>
    <cellStyle name="Normal 3 2 2" xfId="18"/>
    <cellStyle name="Normal 3 3" xfId="11"/>
    <cellStyle name="Normal 4" xfId="6"/>
    <cellStyle name="Normal 5" xfId="5"/>
    <cellStyle name="Normal 6" xfId="19"/>
    <cellStyle name="Normal 7" xfId="21"/>
    <cellStyle name="Normal 8" xfId="23"/>
    <cellStyle name="Procent" xfId="1" builtinId="5"/>
    <cellStyle name="Procent 2" xfId="3"/>
    <cellStyle name="Procent 3" xfId="14"/>
    <cellStyle name="Procent 4" xfId="16"/>
    <cellStyle name="Tusental" xfId="9" builtinId="3"/>
    <cellStyle name="Tusental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63" Type="http://schemas.openxmlformats.org/officeDocument/2006/relationships/externalLink" Target="externalLinks/externalLink24.xml"/><Relationship Id="rId68"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externalLink" Target="externalLinks/externalLink14.xml"/><Relationship Id="rId58" Type="http://schemas.openxmlformats.org/officeDocument/2006/relationships/externalLink" Target="externalLinks/externalLink19.xml"/><Relationship Id="rId66" Type="http://schemas.openxmlformats.org/officeDocument/2006/relationships/externalLink" Target="externalLinks/externalLink27.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2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externalLink" Target="externalLinks/externalLink17.xml"/><Relationship Id="rId64" Type="http://schemas.openxmlformats.org/officeDocument/2006/relationships/externalLink" Target="externalLinks/externalLink25.xml"/><Relationship Id="rId69"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externalLink" Target="externalLinks/externalLink12.xml"/><Relationship Id="rId72" Type="http://schemas.openxmlformats.org/officeDocument/2006/relationships/externalLink" Target="externalLinks/externalLink3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59" Type="http://schemas.openxmlformats.org/officeDocument/2006/relationships/externalLink" Target="externalLinks/externalLink20.xml"/><Relationship Id="rId67" Type="http://schemas.openxmlformats.org/officeDocument/2006/relationships/externalLink" Target="externalLinks/externalLink28.xml"/><Relationship Id="rId20" Type="http://schemas.openxmlformats.org/officeDocument/2006/relationships/worksheet" Target="worksheets/sheet20.xml"/><Relationship Id="rId41" Type="http://schemas.openxmlformats.org/officeDocument/2006/relationships/externalLink" Target="externalLinks/externalLink2.xml"/><Relationship Id="rId54" Type="http://schemas.openxmlformats.org/officeDocument/2006/relationships/externalLink" Target="externalLinks/externalLink15.xml"/><Relationship Id="rId62" Type="http://schemas.openxmlformats.org/officeDocument/2006/relationships/externalLink" Target="externalLinks/externalLink23.xml"/><Relationship Id="rId70" Type="http://schemas.openxmlformats.org/officeDocument/2006/relationships/externalLink" Target="externalLinks/externalLink31.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externalLink" Target="externalLinks/externalLink18.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 Id="rId60" Type="http://schemas.openxmlformats.org/officeDocument/2006/relationships/externalLink" Target="externalLinks/externalLink21.xml"/><Relationship Id="rId65" Type="http://schemas.openxmlformats.org/officeDocument/2006/relationships/externalLink" Target="externalLinks/externalLink26.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11.xml"/><Relationship Id="rId55" Type="http://schemas.openxmlformats.org/officeDocument/2006/relationships/externalLink" Target="externalLinks/externalLink16.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3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1'!$B$3</c:f>
              <c:strCache>
                <c:ptCount val="1"/>
                <c:pt idx="0">
                  <c:v>Sökande (utan tidigare högskolestudier)</c:v>
                </c:pt>
              </c:strCache>
            </c:strRef>
          </c:tx>
          <c:spPr>
            <a:ln w="28575" cap="rnd">
              <a:solidFill>
                <a:schemeClr val="accent1"/>
              </a:solidFill>
              <a:round/>
            </a:ln>
            <a:effectLst/>
          </c:spPr>
          <c:marker>
            <c:symbol val="none"/>
          </c:marker>
          <c:cat>
            <c:numRef>
              <c:f>'Figur 1'!$A$4:$A$14</c:f>
              <c:numCache>
                <c:formatCode>General</c:formatCode>
                <c:ptCount val="11"/>
                <c:pt idx="0">
                  <c:v>2010</c:v>
                </c:pt>
                <c:pt idx="1">
                  <c:v>2011</c:v>
                </c:pt>
                <c:pt idx="2">
                  <c:v>2012</c:v>
                </c:pt>
                <c:pt idx="3">
                  <c:v>2013</c:v>
                </c:pt>
                <c:pt idx="4">
                  <c:v>2014</c:v>
                </c:pt>
                <c:pt idx="5" formatCode="0">
                  <c:v>2015</c:v>
                </c:pt>
                <c:pt idx="6" formatCode="0">
                  <c:v>2016</c:v>
                </c:pt>
                <c:pt idx="7" formatCode="0">
                  <c:v>2017</c:v>
                </c:pt>
                <c:pt idx="8" formatCode="0">
                  <c:v>2018</c:v>
                </c:pt>
                <c:pt idx="9" formatCode="0">
                  <c:v>2019</c:v>
                </c:pt>
                <c:pt idx="10" formatCode="0">
                  <c:v>2020</c:v>
                </c:pt>
              </c:numCache>
            </c:numRef>
          </c:cat>
          <c:val>
            <c:numRef>
              <c:f>'Figur 1'!$B$4:$B$14</c:f>
              <c:numCache>
                <c:formatCode>#,##0</c:formatCode>
                <c:ptCount val="11"/>
                <c:pt idx="0">
                  <c:v>120049</c:v>
                </c:pt>
                <c:pt idx="1">
                  <c:v>116972</c:v>
                </c:pt>
                <c:pt idx="2">
                  <c:v>125687</c:v>
                </c:pt>
                <c:pt idx="3">
                  <c:v>133938</c:v>
                </c:pt>
                <c:pt idx="4">
                  <c:v>135258</c:v>
                </c:pt>
                <c:pt idx="5">
                  <c:v>131268</c:v>
                </c:pt>
                <c:pt idx="6">
                  <c:v>129509</c:v>
                </c:pt>
                <c:pt idx="7">
                  <c:v>124926</c:v>
                </c:pt>
                <c:pt idx="8">
                  <c:v>122372</c:v>
                </c:pt>
                <c:pt idx="9">
                  <c:v>125941</c:v>
                </c:pt>
                <c:pt idx="10">
                  <c:v>141924</c:v>
                </c:pt>
              </c:numCache>
            </c:numRef>
          </c:val>
          <c:smooth val="0"/>
          <c:extLst>
            <c:ext xmlns:c16="http://schemas.microsoft.com/office/drawing/2014/chart" uri="{C3380CC4-5D6E-409C-BE32-E72D297353CC}">
              <c16:uniqueId val="{00000000-8C09-4D15-93A1-6E60C8490D3C}"/>
            </c:ext>
          </c:extLst>
        </c:ser>
        <c:ser>
          <c:idx val="1"/>
          <c:order val="1"/>
          <c:tx>
            <c:strRef>
              <c:f>'Figur 1'!$C$3</c:f>
              <c:strCache>
                <c:ptCount val="1"/>
                <c:pt idx="0">
                  <c:v>Antagna (utan tidigare högskolestudier)</c:v>
                </c:pt>
              </c:strCache>
            </c:strRef>
          </c:tx>
          <c:spPr>
            <a:ln w="28575" cap="rnd">
              <a:solidFill>
                <a:schemeClr val="accent2"/>
              </a:solidFill>
              <a:round/>
            </a:ln>
            <a:effectLst/>
          </c:spPr>
          <c:marker>
            <c:symbol val="none"/>
          </c:marker>
          <c:cat>
            <c:numRef>
              <c:f>'Figur 1'!$A$4:$A$14</c:f>
              <c:numCache>
                <c:formatCode>General</c:formatCode>
                <c:ptCount val="11"/>
                <c:pt idx="0">
                  <c:v>2010</c:v>
                </c:pt>
                <c:pt idx="1">
                  <c:v>2011</c:v>
                </c:pt>
                <c:pt idx="2">
                  <c:v>2012</c:v>
                </c:pt>
                <c:pt idx="3">
                  <c:v>2013</c:v>
                </c:pt>
                <c:pt idx="4">
                  <c:v>2014</c:v>
                </c:pt>
                <c:pt idx="5" formatCode="0">
                  <c:v>2015</c:v>
                </c:pt>
                <c:pt idx="6" formatCode="0">
                  <c:v>2016</c:v>
                </c:pt>
                <c:pt idx="7" formatCode="0">
                  <c:v>2017</c:v>
                </c:pt>
                <c:pt idx="8" formatCode="0">
                  <c:v>2018</c:v>
                </c:pt>
                <c:pt idx="9" formatCode="0">
                  <c:v>2019</c:v>
                </c:pt>
                <c:pt idx="10" formatCode="0">
                  <c:v>2020</c:v>
                </c:pt>
              </c:numCache>
            </c:numRef>
          </c:cat>
          <c:val>
            <c:numRef>
              <c:f>'Figur 1'!$C$4:$C$14</c:f>
              <c:numCache>
                <c:formatCode>#,##0</c:formatCode>
                <c:ptCount val="11"/>
                <c:pt idx="0">
                  <c:v>62141</c:v>
                </c:pt>
                <c:pt idx="1">
                  <c:v>59052</c:v>
                </c:pt>
                <c:pt idx="2">
                  <c:v>59793</c:v>
                </c:pt>
                <c:pt idx="3">
                  <c:v>58975</c:v>
                </c:pt>
                <c:pt idx="4">
                  <c:v>58057</c:v>
                </c:pt>
                <c:pt idx="5">
                  <c:v>56968</c:v>
                </c:pt>
                <c:pt idx="6">
                  <c:v>54266</c:v>
                </c:pt>
                <c:pt idx="7">
                  <c:v>54070</c:v>
                </c:pt>
                <c:pt idx="8">
                  <c:v>55212</c:v>
                </c:pt>
                <c:pt idx="9">
                  <c:v>56686</c:v>
                </c:pt>
                <c:pt idx="10">
                  <c:v>64356</c:v>
                </c:pt>
              </c:numCache>
            </c:numRef>
          </c:val>
          <c:smooth val="0"/>
          <c:extLst>
            <c:ext xmlns:c16="http://schemas.microsoft.com/office/drawing/2014/chart" uri="{C3380CC4-5D6E-409C-BE32-E72D297353CC}">
              <c16:uniqueId val="{00000001-8C09-4D15-93A1-6E60C8490D3C}"/>
            </c:ext>
          </c:extLst>
        </c:ser>
        <c:dLbls>
          <c:showLegendKey val="0"/>
          <c:showVal val="0"/>
          <c:showCatName val="0"/>
          <c:showSerName val="0"/>
          <c:showPercent val="0"/>
          <c:showBubbleSize val="0"/>
        </c:dLbls>
        <c:marker val="1"/>
        <c:smooth val="0"/>
        <c:axId val="1668696480"/>
        <c:axId val="1668687328"/>
      </c:lineChart>
      <c:lineChart>
        <c:grouping val="standard"/>
        <c:varyColors val="0"/>
        <c:ser>
          <c:idx val="2"/>
          <c:order val="2"/>
          <c:tx>
            <c:strRef>
              <c:f>'Figur 1'!$D$3</c:f>
              <c:strCache>
                <c:ptCount val="1"/>
                <c:pt idx="0">
                  <c:v>Sökande per antagen (utan tidigare högskolestudier)</c:v>
                </c:pt>
              </c:strCache>
            </c:strRef>
          </c:tx>
          <c:spPr>
            <a:ln w="28575" cap="rnd">
              <a:solidFill>
                <a:schemeClr val="accent3"/>
              </a:solidFill>
              <a:prstDash val="dash"/>
              <a:round/>
            </a:ln>
            <a:effectLst/>
          </c:spPr>
          <c:marker>
            <c:symbol val="none"/>
          </c:marker>
          <c:cat>
            <c:numRef>
              <c:f>'Figur 1'!$A$4:$A$14</c:f>
              <c:numCache>
                <c:formatCode>General</c:formatCode>
                <c:ptCount val="11"/>
                <c:pt idx="0">
                  <c:v>2010</c:v>
                </c:pt>
                <c:pt idx="1">
                  <c:v>2011</c:v>
                </c:pt>
                <c:pt idx="2">
                  <c:v>2012</c:v>
                </c:pt>
                <c:pt idx="3">
                  <c:v>2013</c:v>
                </c:pt>
                <c:pt idx="4">
                  <c:v>2014</c:v>
                </c:pt>
                <c:pt idx="5" formatCode="0">
                  <c:v>2015</c:v>
                </c:pt>
                <c:pt idx="6" formatCode="0">
                  <c:v>2016</c:v>
                </c:pt>
                <c:pt idx="7" formatCode="0">
                  <c:v>2017</c:v>
                </c:pt>
                <c:pt idx="8" formatCode="0">
                  <c:v>2018</c:v>
                </c:pt>
                <c:pt idx="9" formatCode="0">
                  <c:v>2019</c:v>
                </c:pt>
                <c:pt idx="10" formatCode="0">
                  <c:v>2020</c:v>
                </c:pt>
              </c:numCache>
            </c:numRef>
          </c:cat>
          <c:val>
            <c:numRef>
              <c:f>'Figur 1'!$D$4:$D$14</c:f>
              <c:numCache>
                <c:formatCode>0.000000</c:formatCode>
                <c:ptCount val="11"/>
                <c:pt idx="0" formatCode="General">
                  <c:v>1.9318807228721777</c:v>
                </c:pt>
                <c:pt idx="1">
                  <c:v>1.9808304545146651</c:v>
                </c:pt>
                <c:pt idx="2" formatCode="General">
                  <c:v>2.10203535530915</c:v>
                </c:pt>
                <c:pt idx="3" formatCode="General">
                  <c:v>2.2710979228486647</c:v>
                </c:pt>
                <c:pt idx="4" formatCode="General">
                  <c:v>2.3297449058683708</c:v>
                </c:pt>
                <c:pt idx="5" formatCode="General">
                  <c:v>2.3042409773908159</c:v>
                </c:pt>
                <c:pt idx="6" formatCode="General">
                  <c:v>2.3865588029336968</c:v>
                </c:pt>
                <c:pt idx="7" formatCode="General">
                  <c:v>2.3104494174218604</c:v>
                </c:pt>
                <c:pt idx="8" formatCode="General">
                  <c:v>2.2164022313989711</c:v>
                </c:pt>
                <c:pt idx="9">
                  <c:v>2.2217302332145503</c:v>
                </c:pt>
                <c:pt idx="10">
                  <c:v>2.205295543539064</c:v>
                </c:pt>
              </c:numCache>
            </c:numRef>
          </c:val>
          <c:smooth val="0"/>
          <c:extLst>
            <c:ext xmlns:c16="http://schemas.microsoft.com/office/drawing/2014/chart" uri="{C3380CC4-5D6E-409C-BE32-E72D297353CC}">
              <c16:uniqueId val="{00000002-8C09-4D15-93A1-6E60C8490D3C}"/>
            </c:ext>
          </c:extLst>
        </c:ser>
        <c:dLbls>
          <c:showLegendKey val="0"/>
          <c:showVal val="0"/>
          <c:showCatName val="0"/>
          <c:showSerName val="0"/>
          <c:showPercent val="0"/>
          <c:showBubbleSize val="0"/>
        </c:dLbls>
        <c:marker val="1"/>
        <c:smooth val="0"/>
        <c:axId val="1668697312"/>
        <c:axId val="1668674848"/>
      </c:lineChart>
      <c:catAx>
        <c:axId val="166869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8687328"/>
        <c:crosses val="autoZero"/>
        <c:auto val="1"/>
        <c:lblAlgn val="ctr"/>
        <c:lblOffset val="100"/>
        <c:noMultiLvlLbl val="0"/>
      </c:catAx>
      <c:valAx>
        <c:axId val="1668687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8696480"/>
        <c:crosses val="autoZero"/>
        <c:crossBetween val="between"/>
      </c:valAx>
      <c:valAx>
        <c:axId val="1668674848"/>
        <c:scaling>
          <c:orientation val="minMax"/>
          <c:max val="4"/>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8697312"/>
        <c:crosses val="max"/>
        <c:crossBetween val="between"/>
      </c:valAx>
      <c:catAx>
        <c:axId val="1668697312"/>
        <c:scaling>
          <c:orientation val="minMax"/>
        </c:scaling>
        <c:delete val="1"/>
        <c:axPos val="b"/>
        <c:numFmt formatCode="General" sourceLinked="1"/>
        <c:majorTickMark val="out"/>
        <c:minorTickMark val="none"/>
        <c:tickLblPos val="nextTo"/>
        <c:crossAx val="166867484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 10'!$B$7:$B$8</c:f>
              <c:strCache>
                <c:ptCount val="2"/>
                <c:pt idx="1">
                  <c:v>Kvinnor</c:v>
                </c:pt>
              </c:strCache>
            </c:strRef>
          </c:tx>
          <c:spPr>
            <a:solidFill>
              <a:schemeClr val="accent1"/>
            </a:solidFill>
            <a:ln>
              <a:noFill/>
            </a:ln>
            <a:effectLst/>
          </c:spPr>
          <c:invertIfNegative val="0"/>
          <c:cat>
            <c:strRef>
              <c:f>'Figur 10'!$A$9:$A$22</c:f>
              <c:strCache>
                <c:ptCount val="14"/>
                <c:pt idx="0">
                  <c:v>19</c:v>
                </c:pt>
                <c:pt idx="1">
                  <c:v>20</c:v>
                </c:pt>
                <c:pt idx="2">
                  <c:v>21</c:v>
                </c:pt>
                <c:pt idx="3">
                  <c:v>22</c:v>
                </c:pt>
                <c:pt idx="4">
                  <c:v>23</c:v>
                </c:pt>
                <c:pt idx="5">
                  <c:v>24</c:v>
                </c:pt>
                <c:pt idx="6">
                  <c:v>25</c:v>
                </c:pt>
                <c:pt idx="7">
                  <c:v>26</c:v>
                </c:pt>
                <c:pt idx="8">
                  <c:v>27</c:v>
                </c:pt>
                <c:pt idx="9">
                  <c:v>28</c:v>
                </c:pt>
                <c:pt idx="10">
                  <c:v>29</c:v>
                </c:pt>
                <c:pt idx="11">
                  <c:v>30 - 39</c:v>
                </c:pt>
                <c:pt idx="12">
                  <c:v>40 - 49</c:v>
                </c:pt>
                <c:pt idx="13">
                  <c:v>50 -</c:v>
                </c:pt>
              </c:strCache>
            </c:strRef>
          </c:cat>
          <c:val>
            <c:numRef>
              <c:f>'Figur 10'!$B$9:$B$22</c:f>
              <c:numCache>
                <c:formatCode>General</c:formatCode>
                <c:ptCount val="14"/>
                <c:pt idx="0">
                  <c:v>18</c:v>
                </c:pt>
                <c:pt idx="1">
                  <c:v>27</c:v>
                </c:pt>
                <c:pt idx="2">
                  <c:v>33</c:v>
                </c:pt>
                <c:pt idx="3">
                  <c:v>36</c:v>
                </c:pt>
                <c:pt idx="4">
                  <c:v>34</c:v>
                </c:pt>
                <c:pt idx="5">
                  <c:v>29</c:v>
                </c:pt>
                <c:pt idx="6">
                  <c:v>23</c:v>
                </c:pt>
                <c:pt idx="7">
                  <c:v>18</c:v>
                </c:pt>
                <c:pt idx="8">
                  <c:v>15</c:v>
                </c:pt>
                <c:pt idx="9">
                  <c:v>12</c:v>
                </c:pt>
                <c:pt idx="10">
                  <c:v>10</c:v>
                </c:pt>
                <c:pt idx="11">
                  <c:v>6</c:v>
                </c:pt>
                <c:pt idx="12">
                  <c:v>3</c:v>
                </c:pt>
                <c:pt idx="13">
                  <c:v>1</c:v>
                </c:pt>
              </c:numCache>
            </c:numRef>
          </c:val>
          <c:extLst>
            <c:ext xmlns:c16="http://schemas.microsoft.com/office/drawing/2014/chart" uri="{C3380CC4-5D6E-409C-BE32-E72D297353CC}">
              <c16:uniqueId val="{00000000-6046-4DC8-B5ED-23DBBBD1961B}"/>
            </c:ext>
          </c:extLst>
        </c:ser>
        <c:ser>
          <c:idx val="1"/>
          <c:order val="1"/>
          <c:tx>
            <c:strRef>
              <c:f>'Figur 10'!$C$7:$C$8</c:f>
              <c:strCache>
                <c:ptCount val="2"/>
                <c:pt idx="1">
                  <c:v>Män</c:v>
                </c:pt>
              </c:strCache>
            </c:strRef>
          </c:tx>
          <c:spPr>
            <a:solidFill>
              <a:schemeClr val="accent2"/>
            </a:solidFill>
            <a:ln>
              <a:noFill/>
            </a:ln>
            <a:effectLst/>
          </c:spPr>
          <c:invertIfNegative val="0"/>
          <c:cat>
            <c:strRef>
              <c:f>'Figur 10'!$A$9:$A$22</c:f>
              <c:strCache>
                <c:ptCount val="14"/>
                <c:pt idx="0">
                  <c:v>19</c:v>
                </c:pt>
                <c:pt idx="1">
                  <c:v>20</c:v>
                </c:pt>
                <c:pt idx="2">
                  <c:v>21</c:v>
                </c:pt>
                <c:pt idx="3">
                  <c:v>22</c:v>
                </c:pt>
                <c:pt idx="4">
                  <c:v>23</c:v>
                </c:pt>
                <c:pt idx="5">
                  <c:v>24</c:v>
                </c:pt>
                <c:pt idx="6">
                  <c:v>25</c:v>
                </c:pt>
                <c:pt idx="7">
                  <c:v>26</c:v>
                </c:pt>
                <c:pt idx="8">
                  <c:v>27</c:v>
                </c:pt>
                <c:pt idx="9">
                  <c:v>28</c:v>
                </c:pt>
                <c:pt idx="10">
                  <c:v>29</c:v>
                </c:pt>
                <c:pt idx="11">
                  <c:v>30 - 39</c:v>
                </c:pt>
                <c:pt idx="12">
                  <c:v>40 - 49</c:v>
                </c:pt>
                <c:pt idx="13">
                  <c:v>50 -</c:v>
                </c:pt>
              </c:strCache>
            </c:strRef>
          </c:cat>
          <c:val>
            <c:numRef>
              <c:f>'Figur 10'!$C$9:$C$22</c:f>
              <c:numCache>
                <c:formatCode>General</c:formatCode>
                <c:ptCount val="14"/>
                <c:pt idx="0">
                  <c:v>13</c:v>
                </c:pt>
                <c:pt idx="1">
                  <c:v>18</c:v>
                </c:pt>
                <c:pt idx="2">
                  <c:v>20</c:v>
                </c:pt>
                <c:pt idx="3">
                  <c:v>22</c:v>
                </c:pt>
                <c:pt idx="4">
                  <c:v>23</c:v>
                </c:pt>
                <c:pt idx="5">
                  <c:v>19</c:v>
                </c:pt>
                <c:pt idx="6">
                  <c:v>16</c:v>
                </c:pt>
                <c:pt idx="7">
                  <c:v>12</c:v>
                </c:pt>
                <c:pt idx="8">
                  <c:v>10</c:v>
                </c:pt>
                <c:pt idx="9">
                  <c:v>8</c:v>
                </c:pt>
                <c:pt idx="10">
                  <c:v>6</c:v>
                </c:pt>
                <c:pt idx="11">
                  <c:v>3</c:v>
                </c:pt>
                <c:pt idx="12">
                  <c:v>1</c:v>
                </c:pt>
                <c:pt idx="13">
                  <c:v>0</c:v>
                </c:pt>
              </c:numCache>
            </c:numRef>
          </c:val>
          <c:extLst>
            <c:ext xmlns:c16="http://schemas.microsoft.com/office/drawing/2014/chart" uri="{C3380CC4-5D6E-409C-BE32-E72D297353CC}">
              <c16:uniqueId val="{00000001-6046-4DC8-B5ED-23DBBBD1961B}"/>
            </c:ext>
          </c:extLst>
        </c:ser>
        <c:dLbls>
          <c:showLegendKey val="0"/>
          <c:showVal val="0"/>
          <c:showCatName val="0"/>
          <c:showSerName val="0"/>
          <c:showPercent val="0"/>
          <c:showBubbleSize val="0"/>
        </c:dLbls>
        <c:gapWidth val="219"/>
        <c:overlap val="-27"/>
        <c:axId val="1407589711"/>
        <c:axId val="1407590543"/>
      </c:barChart>
      <c:catAx>
        <c:axId val="1407589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407590543"/>
        <c:crosses val="autoZero"/>
        <c:auto val="1"/>
        <c:lblAlgn val="ctr"/>
        <c:lblOffset val="100"/>
        <c:noMultiLvlLbl val="0"/>
      </c:catAx>
      <c:valAx>
        <c:axId val="14075905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4075897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11'!$B$3</c:f>
              <c:strCache>
                <c:ptCount val="1"/>
                <c:pt idx="0">
                  <c:v>Kvinnor</c:v>
                </c:pt>
              </c:strCache>
            </c:strRef>
          </c:tx>
          <c:spPr>
            <a:solidFill>
              <a:schemeClr val="accent1"/>
            </a:solidFill>
            <a:ln>
              <a:noFill/>
            </a:ln>
            <a:effectLst/>
          </c:spPr>
          <c:invertIfNegative val="0"/>
          <c:cat>
            <c:strRef>
              <c:f>'Figur 11'!$A$4:$A$14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11'!$B$4:$B$14</c:f>
              <c:numCache>
                <c:formatCode>General</c:formatCode>
                <c:ptCount val="11"/>
                <c:pt idx="0" formatCode="#,##0">
                  <c:v>181199.82694100038</c:v>
                </c:pt>
                <c:pt idx="1">
                  <c:v>183460.07059200143</c:v>
                </c:pt>
                <c:pt idx="2">
                  <c:v>180485.20849400101</c:v>
                </c:pt>
                <c:pt idx="3">
                  <c:v>176905.7129760003</c:v>
                </c:pt>
                <c:pt idx="4">
                  <c:v>174032.93789200071</c:v>
                </c:pt>
                <c:pt idx="5">
                  <c:v>173380.22637999977</c:v>
                </c:pt>
                <c:pt idx="6">
                  <c:v>173229.92572299988</c:v>
                </c:pt>
                <c:pt idx="7">
                  <c:v>173495.62263100021</c:v>
                </c:pt>
                <c:pt idx="8">
                  <c:v>176790.3641580003</c:v>
                </c:pt>
                <c:pt idx="9">
                  <c:v>179256.14349800049</c:v>
                </c:pt>
                <c:pt idx="10">
                  <c:v>186372.28387399949</c:v>
                </c:pt>
              </c:numCache>
            </c:numRef>
          </c:val>
          <c:extLst>
            <c:ext xmlns:c16="http://schemas.microsoft.com/office/drawing/2014/chart" uri="{C3380CC4-5D6E-409C-BE32-E72D297353CC}">
              <c16:uniqueId val="{00000000-0847-4B40-9951-A789E69815D6}"/>
            </c:ext>
          </c:extLst>
        </c:ser>
        <c:ser>
          <c:idx val="1"/>
          <c:order val="1"/>
          <c:tx>
            <c:strRef>
              <c:f>'Figur 11'!$C$3</c:f>
              <c:strCache>
                <c:ptCount val="1"/>
                <c:pt idx="0">
                  <c:v>Män</c:v>
                </c:pt>
              </c:strCache>
            </c:strRef>
          </c:tx>
          <c:spPr>
            <a:solidFill>
              <a:schemeClr val="accent2"/>
            </a:solidFill>
            <a:ln>
              <a:noFill/>
            </a:ln>
            <a:effectLst/>
          </c:spPr>
          <c:invertIfNegative val="0"/>
          <c:cat>
            <c:strRef>
              <c:f>'Figur 11'!$A$4:$A$14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11'!$C$4:$C$14</c:f>
              <c:numCache>
                <c:formatCode>General</c:formatCode>
                <c:ptCount val="11"/>
                <c:pt idx="0" formatCode="#,##0">
                  <c:v>130477.24452400059</c:v>
                </c:pt>
                <c:pt idx="1">
                  <c:v>133761.88007900078</c:v>
                </c:pt>
                <c:pt idx="2">
                  <c:v>127163.60163500103</c:v>
                </c:pt>
                <c:pt idx="3">
                  <c:v>123678.11590800049</c:v>
                </c:pt>
                <c:pt idx="4">
                  <c:v>122242.63389300085</c:v>
                </c:pt>
                <c:pt idx="5">
                  <c:v>121710.6530320006</c:v>
                </c:pt>
                <c:pt idx="6">
                  <c:v>121098.24482400059</c:v>
                </c:pt>
                <c:pt idx="7">
                  <c:v>120296.21006000089</c:v>
                </c:pt>
                <c:pt idx="8">
                  <c:v>120505.6072110011</c:v>
                </c:pt>
                <c:pt idx="9">
                  <c:v>121284.51578900103</c:v>
                </c:pt>
                <c:pt idx="10">
                  <c:v>125420.85246500085</c:v>
                </c:pt>
              </c:numCache>
            </c:numRef>
          </c:val>
          <c:extLst>
            <c:ext xmlns:c16="http://schemas.microsoft.com/office/drawing/2014/chart" uri="{C3380CC4-5D6E-409C-BE32-E72D297353CC}">
              <c16:uniqueId val="{00000001-0847-4B40-9951-A789E69815D6}"/>
            </c:ext>
          </c:extLst>
        </c:ser>
        <c:dLbls>
          <c:showLegendKey val="0"/>
          <c:showVal val="0"/>
          <c:showCatName val="0"/>
          <c:showSerName val="0"/>
          <c:showPercent val="0"/>
          <c:showBubbleSize val="0"/>
        </c:dLbls>
        <c:gapWidth val="150"/>
        <c:overlap val="100"/>
        <c:axId val="1116294351"/>
        <c:axId val="1116368847"/>
      </c:barChart>
      <c:catAx>
        <c:axId val="1116294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16368847"/>
        <c:crosses val="autoZero"/>
        <c:auto val="1"/>
        <c:lblAlgn val="ctr"/>
        <c:lblOffset val="100"/>
        <c:noMultiLvlLbl val="0"/>
      </c:catAx>
      <c:valAx>
        <c:axId val="11163688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1629435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12'!$B$4</c:f>
              <c:strCache>
                <c:ptCount val="1"/>
                <c:pt idx="0">
                  <c:v>Yrkesexamensprogram</c:v>
                </c:pt>
              </c:strCache>
            </c:strRef>
          </c:tx>
          <c:spPr>
            <a:ln w="28575" cap="rnd">
              <a:solidFill>
                <a:schemeClr val="accent1"/>
              </a:solidFill>
              <a:round/>
            </a:ln>
            <a:effectLst/>
          </c:spPr>
          <c:marker>
            <c:symbol val="none"/>
          </c:marker>
          <c:cat>
            <c:strRef>
              <c:f>'Figur 12'!$A$5:$A$15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12'!$B$5:$B$15</c:f>
              <c:numCache>
                <c:formatCode>General</c:formatCode>
                <c:ptCount val="11"/>
                <c:pt idx="0" formatCode="#,##0">
                  <c:v>125323.29742900045</c:v>
                </c:pt>
                <c:pt idx="1">
                  <c:v>128091.53578700068</c:v>
                </c:pt>
                <c:pt idx="2">
                  <c:v>128211.25699600061</c:v>
                </c:pt>
                <c:pt idx="3">
                  <c:v>128811.46735900056</c:v>
                </c:pt>
                <c:pt idx="4">
                  <c:v>129757.4183110007</c:v>
                </c:pt>
                <c:pt idx="5">
                  <c:v>131804.96360300053</c:v>
                </c:pt>
                <c:pt idx="6">
                  <c:v>134117.4597800003</c:v>
                </c:pt>
                <c:pt idx="7">
                  <c:v>135772.40688400058</c:v>
                </c:pt>
                <c:pt idx="8">
                  <c:v>137761.63891500031</c:v>
                </c:pt>
                <c:pt idx="9">
                  <c:v>139148.40909100062</c:v>
                </c:pt>
                <c:pt idx="10">
                  <c:v>140492.42418200072</c:v>
                </c:pt>
              </c:numCache>
            </c:numRef>
          </c:val>
          <c:smooth val="0"/>
          <c:extLst>
            <c:ext xmlns:c16="http://schemas.microsoft.com/office/drawing/2014/chart" uri="{C3380CC4-5D6E-409C-BE32-E72D297353CC}">
              <c16:uniqueId val="{00000000-E715-4C1E-A93B-046376F719B7}"/>
            </c:ext>
          </c:extLst>
        </c:ser>
        <c:ser>
          <c:idx val="1"/>
          <c:order val="1"/>
          <c:tx>
            <c:strRef>
              <c:f>'Figur 12'!$C$4</c:f>
              <c:strCache>
                <c:ptCount val="1"/>
                <c:pt idx="0">
                  <c:v>Generella program</c:v>
                </c:pt>
              </c:strCache>
            </c:strRef>
          </c:tx>
          <c:spPr>
            <a:ln w="28575" cap="rnd">
              <a:solidFill>
                <a:schemeClr val="accent2"/>
              </a:solidFill>
              <a:round/>
            </a:ln>
            <a:effectLst/>
          </c:spPr>
          <c:marker>
            <c:symbol val="none"/>
          </c:marker>
          <c:cat>
            <c:strRef>
              <c:f>'Figur 12'!$A$5:$A$15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12'!$C$5:$C$15</c:f>
              <c:numCache>
                <c:formatCode>General</c:formatCode>
                <c:ptCount val="11"/>
                <c:pt idx="0" formatCode="#,##0">
                  <c:v>81995.676400000273</c:v>
                </c:pt>
                <c:pt idx="1">
                  <c:v>88066.730550000226</c:v>
                </c:pt>
                <c:pt idx="2">
                  <c:v>85210.950364000179</c:v>
                </c:pt>
                <c:pt idx="3">
                  <c:v>83266.51209600018</c:v>
                </c:pt>
                <c:pt idx="4">
                  <c:v>85679.360252000028</c:v>
                </c:pt>
                <c:pt idx="5">
                  <c:v>87106.131713000286</c:v>
                </c:pt>
                <c:pt idx="6">
                  <c:v>88254.003308000261</c:v>
                </c:pt>
                <c:pt idx="7">
                  <c:v>88146.302478000274</c:v>
                </c:pt>
                <c:pt idx="8">
                  <c:v>89583.475593000316</c:v>
                </c:pt>
                <c:pt idx="9">
                  <c:v>89880.306639000337</c:v>
                </c:pt>
                <c:pt idx="10">
                  <c:v>93026.420451000304</c:v>
                </c:pt>
              </c:numCache>
            </c:numRef>
          </c:val>
          <c:smooth val="0"/>
          <c:extLst>
            <c:ext xmlns:c16="http://schemas.microsoft.com/office/drawing/2014/chart" uri="{C3380CC4-5D6E-409C-BE32-E72D297353CC}">
              <c16:uniqueId val="{00000001-E715-4C1E-A93B-046376F719B7}"/>
            </c:ext>
          </c:extLst>
        </c:ser>
        <c:ser>
          <c:idx val="2"/>
          <c:order val="2"/>
          <c:tx>
            <c:strRef>
              <c:f>'Figur 12'!$D$4</c:f>
              <c:strCache>
                <c:ptCount val="1"/>
                <c:pt idx="0">
                  <c:v>Fristående kurser</c:v>
                </c:pt>
              </c:strCache>
            </c:strRef>
          </c:tx>
          <c:spPr>
            <a:ln w="28575" cap="rnd">
              <a:solidFill>
                <a:schemeClr val="accent3"/>
              </a:solidFill>
              <a:round/>
            </a:ln>
            <a:effectLst/>
          </c:spPr>
          <c:marker>
            <c:symbol val="none"/>
          </c:marker>
          <c:cat>
            <c:strRef>
              <c:f>'Figur 12'!$A$5:$A$15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12'!$D$5:$D$15</c:f>
              <c:numCache>
                <c:formatCode>General</c:formatCode>
                <c:ptCount val="11"/>
                <c:pt idx="0" formatCode="#,##0">
                  <c:v>101119.25832100013</c:v>
                </c:pt>
                <c:pt idx="1">
                  <c:v>97593.935086999918</c:v>
                </c:pt>
                <c:pt idx="2">
                  <c:v>90813.504592999918</c:v>
                </c:pt>
                <c:pt idx="3">
                  <c:v>84882.376751000222</c:v>
                </c:pt>
                <c:pt idx="4">
                  <c:v>77175.208918999982</c:v>
                </c:pt>
                <c:pt idx="5">
                  <c:v>72525.364867000084</c:v>
                </c:pt>
                <c:pt idx="6">
                  <c:v>68465.86800199993</c:v>
                </c:pt>
                <c:pt idx="7">
                  <c:v>66298.696993999853</c:v>
                </c:pt>
                <c:pt idx="8">
                  <c:v>66408.261997000067</c:v>
                </c:pt>
                <c:pt idx="9">
                  <c:v>67926.763235999824</c:v>
                </c:pt>
                <c:pt idx="10">
                  <c:v>74639.744700000112</c:v>
                </c:pt>
              </c:numCache>
            </c:numRef>
          </c:val>
          <c:smooth val="0"/>
          <c:extLst>
            <c:ext xmlns:c16="http://schemas.microsoft.com/office/drawing/2014/chart" uri="{C3380CC4-5D6E-409C-BE32-E72D297353CC}">
              <c16:uniqueId val="{00000002-E715-4C1E-A93B-046376F719B7}"/>
            </c:ext>
          </c:extLst>
        </c:ser>
        <c:ser>
          <c:idx val="3"/>
          <c:order val="3"/>
          <c:tx>
            <c:strRef>
              <c:f>'Figur 12'!$E$4</c:f>
              <c:strCache>
                <c:ptCount val="1"/>
                <c:pt idx="0">
                  <c:v>Konstnärliga program</c:v>
                </c:pt>
              </c:strCache>
            </c:strRef>
          </c:tx>
          <c:spPr>
            <a:ln w="28575" cap="rnd">
              <a:solidFill>
                <a:schemeClr val="accent4"/>
              </a:solidFill>
              <a:round/>
            </a:ln>
            <a:effectLst/>
          </c:spPr>
          <c:marker>
            <c:symbol val="none"/>
          </c:marker>
          <c:cat>
            <c:strRef>
              <c:f>'Figur 12'!$A$5:$A$15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12'!$E$5:$E$15</c:f>
              <c:numCache>
                <c:formatCode>General</c:formatCode>
                <c:ptCount val="11"/>
                <c:pt idx="0" formatCode="#,##0">
                  <c:v>2599.6727249999999</c:v>
                </c:pt>
                <c:pt idx="1">
                  <c:v>2907.4993809999983</c:v>
                </c:pt>
                <c:pt idx="2">
                  <c:v>2887.1817619999993</c:v>
                </c:pt>
                <c:pt idx="3">
                  <c:v>3056.5896169999974</c:v>
                </c:pt>
                <c:pt idx="4">
                  <c:v>3095.7846130000012</c:v>
                </c:pt>
                <c:pt idx="5">
                  <c:v>3220.3028379999987</c:v>
                </c:pt>
                <c:pt idx="6">
                  <c:v>3116.2147359999981</c:v>
                </c:pt>
                <c:pt idx="7">
                  <c:v>3196.0848520000004</c:v>
                </c:pt>
                <c:pt idx="8">
                  <c:v>3121.2533799999978</c:v>
                </c:pt>
                <c:pt idx="9">
                  <c:v>3093.9638110000001</c:v>
                </c:pt>
                <c:pt idx="10">
                  <c:v>3111.2971730000004</c:v>
                </c:pt>
              </c:numCache>
            </c:numRef>
          </c:val>
          <c:smooth val="0"/>
          <c:extLst>
            <c:ext xmlns:c16="http://schemas.microsoft.com/office/drawing/2014/chart" uri="{C3380CC4-5D6E-409C-BE32-E72D297353CC}">
              <c16:uniqueId val="{00000003-E715-4C1E-A93B-046376F719B7}"/>
            </c:ext>
          </c:extLst>
        </c:ser>
        <c:dLbls>
          <c:showLegendKey val="0"/>
          <c:showVal val="0"/>
          <c:showCatName val="0"/>
          <c:showSerName val="0"/>
          <c:showPercent val="0"/>
          <c:showBubbleSize val="0"/>
        </c:dLbls>
        <c:smooth val="0"/>
        <c:axId val="1116291439"/>
        <c:axId val="1116301007"/>
      </c:lineChart>
      <c:catAx>
        <c:axId val="1116291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16301007"/>
        <c:crosses val="autoZero"/>
        <c:auto val="1"/>
        <c:lblAlgn val="ctr"/>
        <c:lblOffset val="100"/>
        <c:noMultiLvlLbl val="0"/>
      </c:catAx>
      <c:valAx>
        <c:axId val="11163010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1629143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13'!$B$4</c:f>
              <c:strCache>
                <c:ptCount val="1"/>
                <c:pt idx="0">
                  <c:v>Humaniora och teologi</c:v>
                </c:pt>
              </c:strCache>
            </c:strRef>
          </c:tx>
          <c:spPr>
            <a:ln w="28575" cap="rnd">
              <a:solidFill>
                <a:schemeClr val="accent1"/>
              </a:solidFill>
              <a:round/>
            </a:ln>
            <a:effectLst/>
          </c:spPr>
          <c:marker>
            <c:symbol val="none"/>
          </c:marker>
          <c:cat>
            <c:strRef>
              <c:f>'Figur 13'!$A$5:$A$15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13'!$B$5:$B$15</c:f>
              <c:numCache>
                <c:formatCode>General</c:formatCode>
                <c:ptCount val="11"/>
                <c:pt idx="0" formatCode="0">
                  <c:v>15.699789388099038</c:v>
                </c:pt>
                <c:pt idx="1">
                  <c:v>15.365480619136706</c:v>
                </c:pt>
                <c:pt idx="2">
                  <c:v>15.457992921883596</c:v>
                </c:pt>
                <c:pt idx="3">
                  <c:v>15.031532048065236</c:v>
                </c:pt>
                <c:pt idx="4">
                  <c:v>14.711904633713965</c:v>
                </c:pt>
                <c:pt idx="5">
                  <c:v>14.414887330221607</c:v>
                </c:pt>
                <c:pt idx="6">
                  <c:v>14.172636375741968</c:v>
                </c:pt>
                <c:pt idx="7">
                  <c:v>13.836661498604434</c:v>
                </c:pt>
                <c:pt idx="8">
                  <c:v>13.659723654511144</c:v>
                </c:pt>
                <c:pt idx="9">
                  <c:v>13.522882508615647</c:v>
                </c:pt>
                <c:pt idx="10">
                  <c:v>13.889896267284477</c:v>
                </c:pt>
              </c:numCache>
            </c:numRef>
          </c:val>
          <c:smooth val="0"/>
          <c:extLst>
            <c:ext xmlns:c16="http://schemas.microsoft.com/office/drawing/2014/chart" uri="{C3380CC4-5D6E-409C-BE32-E72D297353CC}">
              <c16:uniqueId val="{00000000-1675-4A26-A495-BAF15D731A15}"/>
            </c:ext>
          </c:extLst>
        </c:ser>
        <c:ser>
          <c:idx val="1"/>
          <c:order val="1"/>
          <c:tx>
            <c:strRef>
              <c:f>'Figur 13'!$C$4</c:f>
              <c:strCache>
                <c:ptCount val="1"/>
                <c:pt idx="0">
                  <c:v>Juridik och samhällsvetenskap</c:v>
                </c:pt>
              </c:strCache>
            </c:strRef>
          </c:tx>
          <c:spPr>
            <a:ln w="28575" cap="rnd">
              <a:solidFill>
                <a:schemeClr val="accent2"/>
              </a:solidFill>
              <a:round/>
            </a:ln>
            <a:effectLst/>
          </c:spPr>
          <c:marker>
            <c:symbol val="none"/>
          </c:marker>
          <c:cat>
            <c:strRef>
              <c:f>'Figur 13'!$A$5:$A$15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13'!$C$5:$C$15</c:f>
              <c:numCache>
                <c:formatCode>General</c:formatCode>
                <c:ptCount val="11"/>
                <c:pt idx="0" formatCode="#,##0">
                  <c:v>43.076286809912823</c:v>
                </c:pt>
                <c:pt idx="1">
                  <c:v>42.644360832173376</c:v>
                </c:pt>
                <c:pt idx="2">
                  <c:v>42.209378743103258</c:v>
                </c:pt>
                <c:pt idx="3">
                  <c:v>41.998782811007011</c:v>
                </c:pt>
                <c:pt idx="4">
                  <c:v>41.782554262297623</c:v>
                </c:pt>
                <c:pt idx="5">
                  <c:v>41.359573352180441</c:v>
                </c:pt>
                <c:pt idx="6">
                  <c:v>41.37766746134573</c:v>
                </c:pt>
                <c:pt idx="7">
                  <c:v>41.870713174787525</c:v>
                </c:pt>
                <c:pt idx="8">
                  <c:v>41.953320406818591</c:v>
                </c:pt>
                <c:pt idx="9">
                  <c:v>42.166175451815832</c:v>
                </c:pt>
                <c:pt idx="10">
                  <c:v>42.013062187352354</c:v>
                </c:pt>
              </c:numCache>
            </c:numRef>
          </c:val>
          <c:smooth val="0"/>
          <c:extLst>
            <c:ext xmlns:c16="http://schemas.microsoft.com/office/drawing/2014/chart" uri="{C3380CC4-5D6E-409C-BE32-E72D297353CC}">
              <c16:uniqueId val="{00000001-1675-4A26-A495-BAF15D731A15}"/>
            </c:ext>
          </c:extLst>
        </c:ser>
        <c:ser>
          <c:idx val="2"/>
          <c:order val="2"/>
          <c:tx>
            <c:strRef>
              <c:f>'Figur 13'!$D$4</c:f>
              <c:strCache>
                <c:ptCount val="1"/>
                <c:pt idx="0">
                  <c:v>Konstnärligt område</c:v>
                </c:pt>
              </c:strCache>
            </c:strRef>
          </c:tx>
          <c:spPr>
            <a:ln w="28575" cap="rnd">
              <a:solidFill>
                <a:schemeClr val="accent3"/>
              </a:solidFill>
              <a:round/>
            </a:ln>
            <a:effectLst/>
          </c:spPr>
          <c:marker>
            <c:symbol val="none"/>
          </c:marker>
          <c:cat>
            <c:strRef>
              <c:f>'Figur 13'!$A$5:$A$15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13'!$D$5:$D$15</c:f>
              <c:numCache>
                <c:formatCode>General</c:formatCode>
                <c:ptCount val="11"/>
                <c:pt idx="0" formatCode="#,##0">
                  <c:v>2.2639665423038284</c:v>
                </c:pt>
                <c:pt idx="1">
                  <c:v>2.4043337152006408</c:v>
                </c:pt>
                <c:pt idx="2">
                  <c:v>2.2395559196575361</c:v>
                </c:pt>
                <c:pt idx="3">
                  <c:v>2.2290517556703588</c:v>
                </c:pt>
                <c:pt idx="4">
                  <c:v>2.2201018333611411</c:v>
                </c:pt>
                <c:pt idx="5">
                  <c:v>2.2604854847739246</c:v>
                </c:pt>
                <c:pt idx="6">
                  <c:v>2.2005110207300898</c:v>
                </c:pt>
                <c:pt idx="7">
                  <c:v>2.1597209986683077</c:v>
                </c:pt>
                <c:pt idx="8">
                  <c:v>2.1828620132713561</c:v>
                </c:pt>
                <c:pt idx="9">
                  <c:v>2.115103599985662</c:v>
                </c:pt>
                <c:pt idx="10">
                  <c:v>2.1571608759492418</c:v>
                </c:pt>
              </c:numCache>
            </c:numRef>
          </c:val>
          <c:smooth val="0"/>
          <c:extLst>
            <c:ext xmlns:c16="http://schemas.microsoft.com/office/drawing/2014/chart" uri="{C3380CC4-5D6E-409C-BE32-E72D297353CC}">
              <c16:uniqueId val="{00000002-1675-4A26-A495-BAF15D731A15}"/>
            </c:ext>
          </c:extLst>
        </c:ser>
        <c:ser>
          <c:idx val="3"/>
          <c:order val="3"/>
          <c:tx>
            <c:strRef>
              <c:f>'Figur 13'!$E$4</c:f>
              <c:strCache>
                <c:ptCount val="1"/>
                <c:pt idx="0">
                  <c:v>Medicin och odontologi</c:v>
                </c:pt>
              </c:strCache>
            </c:strRef>
          </c:tx>
          <c:spPr>
            <a:ln w="28575" cap="rnd">
              <a:solidFill>
                <a:schemeClr val="accent4"/>
              </a:solidFill>
              <a:round/>
            </a:ln>
            <a:effectLst/>
          </c:spPr>
          <c:marker>
            <c:symbol val="none"/>
          </c:marker>
          <c:cat>
            <c:strRef>
              <c:f>'Figur 13'!$A$5:$A$15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13'!$E$5:$E$15</c:f>
              <c:numCache>
                <c:formatCode>General</c:formatCode>
                <c:ptCount val="11"/>
                <c:pt idx="0" formatCode="#,##0">
                  <c:v>5.3147416459411083</c:v>
                </c:pt>
                <c:pt idx="1">
                  <c:v>5.4843107985434969</c:v>
                </c:pt>
                <c:pt idx="2">
                  <c:v>5.6630801483336146</c:v>
                </c:pt>
                <c:pt idx="3">
                  <c:v>5.8199949508099484</c:v>
                </c:pt>
                <c:pt idx="4">
                  <c:v>5.9633006165696019</c:v>
                </c:pt>
                <c:pt idx="5">
                  <c:v>6.0066678645979072</c:v>
                </c:pt>
                <c:pt idx="6">
                  <c:v>5.9897751126696184</c:v>
                </c:pt>
                <c:pt idx="7">
                  <c:v>6.0113234109455203</c:v>
                </c:pt>
                <c:pt idx="8">
                  <c:v>6.0543965920948386</c:v>
                </c:pt>
                <c:pt idx="9">
                  <c:v>6.1262382669553128</c:v>
                </c:pt>
                <c:pt idx="10">
                  <c:v>6.0014207675357891</c:v>
                </c:pt>
              </c:numCache>
            </c:numRef>
          </c:val>
          <c:smooth val="0"/>
          <c:extLst>
            <c:ext xmlns:c16="http://schemas.microsoft.com/office/drawing/2014/chart" uri="{C3380CC4-5D6E-409C-BE32-E72D297353CC}">
              <c16:uniqueId val="{00000003-1675-4A26-A495-BAF15D731A15}"/>
            </c:ext>
          </c:extLst>
        </c:ser>
        <c:ser>
          <c:idx val="4"/>
          <c:order val="4"/>
          <c:tx>
            <c:strRef>
              <c:f>'Figur 13'!$F$4</c:f>
              <c:strCache>
                <c:ptCount val="1"/>
                <c:pt idx="0">
                  <c:v>Naturvetenskap</c:v>
                </c:pt>
              </c:strCache>
            </c:strRef>
          </c:tx>
          <c:spPr>
            <a:ln w="28575" cap="rnd">
              <a:solidFill>
                <a:schemeClr val="accent5"/>
              </a:solidFill>
              <a:round/>
            </a:ln>
            <a:effectLst/>
          </c:spPr>
          <c:marker>
            <c:symbol val="none"/>
          </c:marker>
          <c:cat>
            <c:strRef>
              <c:f>'Figur 13'!$A$5:$A$15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13'!$F$5:$F$15</c:f>
              <c:numCache>
                <c:formatCode>General</c:formatCode>
                <c:ptCount val="11"/>
                <c:pt idx="0" formatCode="#,##0">
                  <c:v>9.3569743911286771</c:v>
                </c:pt>
                <c:pt idx="1">
                  <c:v>9.5591672725856132</c:v>
                </c:pt>
                <c:pt idx="2">
                  <c:v>9.6656884970662507</c:v>
                </c:pt>
                <c:pt idx="3">
                  <c:v>9.8106364771806494</c:v>
                </c:pt>
                <c:pt idx="4">
                  <c:v>9.9895050620229178</c:v>
                </c:pt>
                <c:pt idx="5">
                  <c:v>10.092681217848837</c:v>
                </c:pt>
                <c:pt idx="6">
                  <c:v>10.030348668336401</c:v>
                </c:pt>
                <c:pt idx="7">
                  <c:v>9.7677148071648929</c:v>
                </c:pt>
                <c:pt idx="8">
                  <c:v>9.7916201389990611</c:v>
                </c:pt>
                <c:pt idx="9">
                  <c:v>9.8179540379002113</c:v>
                </c:pt>
                <c:pt idx="10">
                  <c:v>10.08904324397891</c:v>
                </c:pt>
              </c:numCache>
            </c:numRef>
          </c:val>
          <c:smooth val="0"/>
          <c:extLst>
            <c:ext xmlns:c16="http://schemas.microsoft.com/office/drawing/2014/chart" uri="{C3380CC4-5D6E-409C-BE32-E72D297353CC}">
              <c16:uniqueId val="{00000004-1675-4A26-A495-BAF15D731A15}"/>
            </c:ext>
          </c:extLst>
        </c:ser>
        <c:ser>
          <c:idx val="5"/>
          <c:order val="5"/>
          <c:tx>
            <c:strRef>
              <c:f>'Figur 13'!$G$4</c:f>
              <c:strCache>
                <c:ptCount val="1"/>
                <c:pt idx="0">
                  <c:v>Teknik</c:v>
                </c:pt>
              </c:strCache>
            </c:strRef>
          </c:tx>
          <c:spPr>
            <a:ln w="28575" cap="rnd">
              <a:solidFill>
                <a:schemeClr val="accent6"/>
              </a:solidFill>
              <a:round/>
            </a:ln>
            <a:effectLst/>
          </c:spPr>
          <c:marker>
            <c:symbol val="none"/>
          </c:marker>
          <c:cat>
            <c:strRef>
              <c:f>'Figur 13'!$A$5:$A$15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13'!$G$5:$G$15</c:f>
              <c:numCache>
                <c:formatCode>General</c:formatCode>
                <c:ptCount val="11"/>
                <c:pt idx="0" formatCode="#,##0">
                  <c:v>14.183961833703354</c:v>
                </c:pt>
                <c:pt idx="1">
                  <c:v>14.456185626183474</c:v>
                </c:pt>
                <c:pt idx="2">
                  <c:v>14.27776027756506</c:v>
                </c:pt>
                <c:pt idx="3">
                  <c:v>14.341648986924117</c:v>
                </c:pt>
                <c:pt idx="4">
                  <c:v>14.615463830552738</c:v>
                </c:pt>
                <c:pt idx="5">
                  <c:v>14.843721866728291</c:v>
                </c:pt>
                <c:pt idx="6">
                  <c:v>14.921632832623057</c:v>
                </c:pt>
                <c:pt idx="7">
                  <c:v>14.774760095408764</c:v>
                </c:pt>
                <c:pt idx="8">
                  <c:v>14.798964822295494</c:v>
                </c:pt>
                <c:pt idx="9">
                  <c:v>14.692380617237145</c:v>
                </c:pt>
                <c:pt idx="10">
                  <c:v>14.672364234875459</c:v>
                </c:pt>
              </c:numCache>
            </c:numRef>
          </c:val>
          <c:smooth val="0"/>
          <c:extLst>
            <c:ext xmlns:c16="http://schemas.microsoft.com/office/drawing/2014/chart" uri="{C3380CC4-5D6E-409C-BE32-E72D297353CC}">
              <c16:uniqueId val="{00000005-1675-4A26-A495-BAF15D731A15}"/>
            </c:ext>
          </c:extLst>
        </c:ser>
        <c:ser>
          <c:idx val="6"/>
          <c:order val="6"/>
          <c:tx>
            <c:strRef>
              <c:f>'Figur 13'!$H$4</c:f>
              <c:strCache>
                <c:ptCount val="1"/>
                <c:pt idx="0">
                  <c:v>Vård och omsorg</c:v>
                </c:pt>
              </c:strCache>
            </c:strRef>
          </c:tx>
          <c:spPr>
            <a:ln w="28575" cap="rnd">
              <a:solidFill>
                <a:schemeClr val="accent1">
                  <a:lumMod val="60000"/>
                </a:schemeClr>
              </a:solidFill>
              <a:round/>
            </a:ln>
            <a:effectLst/>
          </c:spPr>
          <c:marker>
            <c:symbol val="none"/>
          </c:marker>
          <c:cat>
            <c:strRef>
              <c:f>'Figur 13'!$A$5:$A$15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13'!$H$5:$H$15</c:f>
              <c:numCache>
                <c:formatCode>General</c:formatCode>
                <c:ptCount val="11"/>
                <c:pt idx="0" formatCode="#,##0">
                  <c:v>6.487293041788778</c:v>
                </c:pt>
                <c:pt idx="1">
                  <c:v>6.40181096328417</c:v>
                </c:pt>
                <c:pt idx="2">
                  <c:v>6.6427305307733437</c:v>
                </c:pt>
                <c:pt idx="3">
                  <c:v>6.7779565193649836</c:v>
                </c:pt>
                <c:pt idx="4">
                  <c:v>6.8127253881893859</c:v>
                </c:pt>
                <c:pt idx="5">
                  <c:v>6.9682341040065916</c:v>
                </c:pt>
                <c:pt idx="6">
                  <c:v>7.1506446062862148</c:v>
                </c:pt>
                <c:pt idx="7">
                  <c:v>7.4068895158454735</c:v>
                </c:pt>
                <c:pt idx="8">
                  <c:v>7.4648889454524507</c:v>
                </c:pt>
                <c:pt idx="9">
                  <c:v>7.4330310008627247</c:v>
                </c:pt>
                <c:pt idx="10">
                  <c:v>7.1694459122716392</c:v>
                </c:pt>
              </c:numCache>
            </c:numRef>
          </c:val>
          <c:smooth val="0"/>
          <c:extLst>
            <c:ext xmlns:c16="http://schemas.microsoft.com/office/drawing/2014/chart" uri="{C3380CC4-5D6E-409C-BE32-E72D297353CC}">
              <c16:uniqueId val="{00000006-1675-4A26-A495-BAF15D731A15}"/>
            </c:ext>
          </c:extLst>
        </c:ser>
        <c:dLbls>
          <c:showLegendKey val="0"/>
          <c:showVal val="0"/>
          <c:showCatName val="0"/>
          <c:showSerName val="0"/>
          <c:showPercent val="0"/>
          <c:showBubbleSize val="0"/>
        </c:dLbls>
        <c:smooth val="0"/>
        <c:axId val="1120757423"/>
        <c:axId val="1120750351"/>
      </c:lineChart>
      <c:catAx>
        <c:axId val="112075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20750351"/>
        <c:crosses val="autoZero"/>
        <c:auto val="1"/>
        <c:lblAlgn val="ctr"/>
        <c:lblOffset val="100"/>
        <c:noMultiLvlLbl val="0"/>
      </c:catAx>
      <c:valAx>
        <c:axId val="1120750351"/>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207574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14'!$A$5</c:f>
              <c:strCache>
                <c:ptCount val="1"/>
                <c:pt idx="0">
                  <c:v>Kvinnor</c:v>
                </c:pt>
              </c:strCache>
            </c:strRef>
          </c:tx>
          <c:spPr>
            <a:ln w="28575" cap="rnd">
              <a:solidFill>
                <a:schemeClr val="accent1"/>
              </a:solidFill>
              <a:round/>
            </a:ln>
            <a:effectLst/>
          </c:spPr>
          <c:marker>
            <c:symbol val="none"/>
          </c:marker>
          <c:cat>
            <c:strRef>
              <c:f>'Figur 14'!$B$4:$L$4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14'!$B$5:$L$5</c:f>
              <c:numCache>
                <c:formatCode>_-* #\ ##0_-;\-* #\ ##0_-;_-* "-"??_-;_-@_-</c:formatCode>
                <c:ptCount val="11"/>
                <c:pt idx="0">
                  <c:v>33936</c:v>
                </c:pt>
                <c:pt idx="1">
                  <c:v>39706</c:v>
                </c:pt>
                <c:pt idx="2">
                  <c:v>37549</c:v>
                </c:pt>
                <c:pt idx="3">
                  <c:v>39953</c:v>
                </c:pt>
                <c:pt idx="4">
                  <c:v>41870</c:v>
                </c:pt>
                <c:pt idx="5">
                  <c:v>43239</c:v>
                </c:pt>
                <c:pt idx="6">
                  <c:v>43636</c:v>
                </c:pt>
                <c:pt idx="7">
                  <c:v>40672</c:v>
                </c:pt>
                <c:pt idx="8">
                  <c:v>42095</c:v>
                </c:pt>
                <c:pt idx="9">
                  <c:v>42077</c:v>
                </c:pt>
                <c:pt idx="10">
                  <c:v>46541</c:v>
                </c:pt>
              </c:numCache>
            </c:numRef>
          </c:val>
          <c:smooth val="0"/>
          <c:extLst>
            <c:ext xmlns:c16="http://schemas.microsoft.com/office/drawing/2014/chart" uri="{C3380CC4-5D6E-409C-BE32-E72D297353CC}">
              <c16:uniqueId val="{00000000-5B8B-4F43-9A05-059D6E3E8AC3}"/>
            </c:ext>
          </c:extLst>
        </c:ser>
        <c:ser>
          <c:idx val="1"/>
          <c:order val="1"/>
          <c:tx>
            <c:strRef>
              <c:f>'Figur 14'!$A$6</c:f>
              <c:strCache>
                <c:ptCount val="1"/>
                <c:pt idx="0">
                  <c:v>Män</c:v>
                </c:pt>
              </c:strCache>
            </c:strRef>
          </c:tx>
          <c:spPr>
            <a:ln w="28575" cap="rnd">
              <a:solidFill>
                <a:schemeClr val="accent2"/>
              </a:solidFill>
              <a:round/>
            </a:ln>
            <a:effectLst/>
          </c:spPr>
          <c:marker>
            <c:symbol val="none"/>
          </c:marker>
          <c:cat>
            <c:strRef>
              <c:f>'Figur 14'!$B$4:$L$4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14'!$B$6:$L$6</c:f>
              <c:numCache>
                <c:formatCode>_-* #\ ##0_-;\-* #\ ##0_-;_-* "-"??_-;_-@_-</c:formatCode>
                <c:ptCount val="11"/>
                <c:pt idx="0">
                  <c:v>18452</c:v>
                </c:pt>
                <c:pt idx="1">
                  <c:v>21536</c:v>
                </c:pt>
                <c:pt idx="2">
                  <c:v>21781</c:v>
                </c:pt>
                <c:pt idx="3">
                  <c:v>23329</c:v>
                </c:pt>
                <c:pt idx="4">
                  <c:v>23813</c:v>
                </c:pt>
                <c:pt idx="5">
                  <c:v>25079</c:v>
                </c:pt>
                <c:pt idx="6">
                  <c:v>24654</c:v>
                </c:pt>
                <c:pt idx="7">
                  <c:v>22745</c:v>
                </c:pt>
                <c:pt idx="8">
                  <c:v>23527</c:v>
                </c:pt>
                <c:pt idx="9">
                  <c:v>23846</c:v>
                </c:pt>
                <c:pt idx="10">
                  <c:v>25384</c:v>
                </c:pt>
              </c:numCache>
            </c:numRef>
          </c:val>
          <c:smooth val="0"/>
          <c:extLst>
            <c:ext xmlns:c16="http://schemas.microsoft.com/office/drawing/2014/chart" uri="{C3380CC4-5D6E-409C-BE32-E72D297353CC}">
              <c16:uniqueId val="{00000001-5B8B-4F43-9A05-059D6E3E8AC3}"/>
            </c:ext>
          </c:extLst>
        </c:ser>
        <c:ser>
          <c:idx val="2"/>
          <c:order val="2"/>
          <c:tx>
            <c:strRef>
              <c:f>'Figur 14'!$A$7</c:f>
              <c:strCache>
                <c:ptCount val="1"/>
                <c:pt idx="0">
                  <c:v>Total</c:v>
                </c:pt>
              </c:strCache>
            </c:strRef>
          </c:tx>
          <c:spPr>
            <a:ln w="28575" cap="rnd">
              <a:solidFill>
                <a:schemeClr val="accent3"/>
              </a:solidFill>
              <a:round/>
            </a:ln>
            <a:effectLst/>
          </c:spPr>
          <c:marker>
            <c:symbol val="none"/>
          </c:marker>
          <c:cat>
            <c:strRef>
              <c:f>'Figur 14'!$B$4:$L$4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14'!$B$7:$L$7</c:f>
              <c:numCache>
                <c:formatCode>_-* #\ ##0_-;\-* #\ ##0_-;_-* "-"??_-;_-@_-</c:formatCode>
                <c:ptCount val="11"/>
                <c:pt idx="0">
                  <c:v>52388</c:v>
                </c:pt>
                <c:pt idx="1">
                  <c:v>61242</c:v>
                </c:pt>
                <c:pt idx="2">
                  <c:v>59330</c:v>
                </c:pt>
                <c:pt idx="3">
                  <c:v>63282</c:v>
                </c:pt>
                <c:pt idx="4">
                  <c:v>65683</c:v>
                </c:pt>
                <c:pt idx="5">
                  <c:v>68318</c:v>
                </c:pt>
                <c:pt idx="6">
                  <c:v>68290</c:v>
                </c:pt>
                <c:pt idx="7">
                  <c:v>63417</c:v>
                </c:pt>
                <c:pt idx="8">
                  <c:v>65622</c:v>
                </c:pt>
                <c:pt idx="9">
                  <c:v>65923</c:v>
                </c:pt>
                <c:pt idx="10">
                  <c:v>71925</c:v>
                </c:pt>
              </c:numCache>
            </c:numRef>
          </c:val>
          <c:smooth val="0"/>
          <c:extLst>
            <c:ext xmlns:c16="http://schemas.microsoft.com/office/drawing/2014/chart" uri="{C3380CC4-5D6E-409C-BE32-E72D297353CC}">
              <c16:uniqueId val="{00000002-5B8B-4F43-9A05-059D6E3E8AC3}"/>
            </c:ext>
          </c:extLst>
        </c:ser>
        <c:dLbls>
          <c:showLegendKey val="0"/>
          <c:showVal val="0"/>
          <c:showCatName val="0"/>
          <c:showSerName val="0"/>
          <c:showPercent val="0"/>
          <c:showBubbleSize val="0"/>
        </c:dLbls>
        <c:smooth val="0"/>
        <c:axId val="1255266271"/>
        <c:axId val="1255271263"/>
      </c:lineChart>
      <c:catAx>
        <c:axId val="1255266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55271263"/>
        <c:crosses val="autoZero"/>
        <c:auto val="1"/>
        <c:lblAlgn val="ctr"/>
        <c:lblOffset val="100"/>
        <c:noMultiLvlLbl val="0"/>
      </c:catAx>
      <c:valAx>
        <c:axId val="1255271263"/>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5526627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 15'!$B$3</c:f>
              <c:strCache>
                <c:ptCount val="1"/>
                <c:pt idx="0">
                  <c:v>Kvinnor</c:v>
                </c:pt>
              </c:strCache>
            </c:strRef>
          </c:tx>
          <c:spPr>
            <a:solidFill>
              <a:schemeClr val="accent1"/>
            </a:solidFill>
            <a:ln>
              <a:noFill/>
            </a:ln>
            <a:effectLst/>
          </c:spPr>
          <c:invertIfNegative val="0"/>
          <c:cat>
            <c:strRef>
              <c:f>'Figur 15'!$A$4:$A$7</c:f>
              <c:strCache>
                <c:ptCount val="4"/>
                <c:pt idx="0">
                  <c:v>Högskoleexamen</c:v>
                </c:pt>
                <c:pt idx="1">
                  <c:v>Kandidatexamen</c:v>
                </c:pt>
                <c:pt idx="2">
                  <c:v>Magisterexamen</c:v>
                </c:pt>
                <c:pt idx="3">
                  <c:v>Masterexamen</c:v>
                </c:pt>
              </c:strCache>
            </c:strRef>
          </c:cat>
          <c:val>
            <c:numRef>
              <c:f>'Figur 15'!$B$4:$B$7</c:f>
              <c:numCache>
                <c:formatCode>General</c:formatCode>
                <c:ptCount val="4"/>
                <c:pt idx="0">
                  <c:v>419</c:v>
                </c:pt>
                <c:pt idx="1">
                  <c:v>17767</c:v>
                </c:pt>
                <c:pt idx="2">
                  <c:v>4174</c:v>
                </c:pt>
                <c:pt idx="3">
                  <c:v>5707</c:v>
                </c:pt>
              </c:numCache>
            </c:numRef>
          </c:val>
          <c:extLst>
            <c:ext xmlns:c16="http://schemas.microsoft.com/office/drawing/2014/chart" uri="{C3380CC4-5D6E-409C-BE32-E72D297353CC}">
              <c16:uniqueId val="{00000000-B1B0-49C9-B12E-21FC0D112BD6}"/>
            </c:ext>
          </c:extLst>
        </c:ser>
        <c:ser>
          <c:idx val="1"/>
          <c:order val="1"/>
          <c:tx>
            <c:strRef>
              <c:f>'Figur 15'!$C$3</c:f>
              <c:strCache>
                <c:ptCount val="1"/>
                <c:pt idx="0">
                  <c:v>Män</c:v>
                </c:pt>
              </c:strCache>
            </c:strRef>
          </c:tx>
          <c:spPr>
            <a:solidFill>
              <a:schemeClr val="accent2"/>
            </a:solidFill>
            <a:ln>
              <a:noFill/>
            </a:ln>
            <a:effectLst/>
          </c:spPr>
          <c:invertIfNegative val="0"/>
          <c:cat>
            <c:strRef>
              <c:f>'Figur 15'!$A$4:$A$7</c:f>
              <c:strCache>
                <c:ptCount val="4"/>
                <c:pt idx="0">
                  <c:v>Högskoleexamen</c:v>
                </c:pt>
                <c:pt idx="1">
                  <c:v>Kandidatexamen</c:v>
                </c:pt>
                <c:pt idx="2">
                  <c:v>Magisterexamen</c:v>
                </c:pt>
                <c:pt idx="3">
                  <c:v>Masterexamen</c:v>
                </c:pt>
              </c:strCache>
            </c:strRef>
          </c:cat>
          <c:val>
            <c:numRef>
              <c:f>'Figur 15'!$C$4:$C$7</c:f>
              <c:numCache>
                <c:formatCode>General</c:formatCode>
                <c:ptCount val="4"/>
                <c:pt idx="0">
                  <c:v>385</c:v>
                </c:pt>
                <c:pt idx="1">
                  <c:v>9734</c:v>
                </c:pt>
                <c:pt idx="2">
                  <c:v>1800</c:v>
                </c:pt>
                <c:pt idx="3">
                  <c:v>5884</c:v>
                </c:pt>
              </c:numCache>
            </c:numRef>
          </c:val>
          <c:extLst>
            <c:ext xmlns:c16="http://schemas.microsoft.com/office/drawing/2014/chart" uri="{C3380CC4-5D6E-409C-BE32-E72D297353CC}">
              <c16:uniqueId val="{00000001-B1B0-49C9-B12E-21FC0D112BD6}"/>
            </c:ext>
          </c:extLst>
        </c:ser>
        <c:dLbls>
          <c:showLegendKey val="0"/>
          <c:showVal val="0"/>
          <c:showCatName val="0"/>
          <c:showSerName val="0"/>
          <c:showPercent val="0"/>
          <c:showBubbleSize val="0"/>
        </c:dLbls>
        <c:gapWidth val="219"/>
        <c:overlap val="-27"/>
        <c:axId val="1261647951"/>
        <c:axId val="1261656271"/>
      </c:barChart>
      <c:catAx>
        <c:axId val="1261647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61656271"/>
        <c:crosses val="autoZero"/>
        <c:auto val="1"/>
        <c:lblAlgn val="ctr"/>
        <c:lblOffset val="100"/>
        <c:noMultiLvlLbl val="0"/>
      </c:catAx>
      <c:valAx>
        <c:axId val="12616562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6164795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1468717533598052"/>
          <c:y val="4.2476388661692746E-2"/>
          <c:w val="0.4232087387574423"/>
          <c:h val="0.77961169830757282"/>
        </c:manualLayout>
      </c:layout>
      <c:barChart>
        <c:barDir val="bar"/>
        <c:grouping val="stacked"/>
        <c:varyColors val="0"/>
        <c:ser>
          <c:idx val="0"/>
          <c:order val="0"/>
          <c:tx>
            <c:strRef>
              <c:f>'Figur 16'!$B$3</c:f>
              <c:strCache>
                <c:ptCount val="1"/>
                <c:pt idx="0">
                  <c:v>Kvinnor</c:v>
                </c:pt>
              </c:strCache>
            </c:strRef>
          </c:tx>
          <c:spPr>
            <a:solidFill>
              <a:schemeClr val="accent1"/>
            </a:solidFill>
            <a:ln>
              <a:noFill/>
            </a:ln>
            <a:effectLst/>
          </c:spPr>
          <c:invertIfNegative val="0"/>
          <c:cat>
            <c:strRef>
              <c:f>'Figur 16'!$A$4:$A$11</c:f>
              <c:strCache>
                <c:ptCount val="8"/>
                <c:pt idx="0">
                  <c:v>Lant- och skogsbruk samt djursjukvård</c:v>
                </c:pt>
                <c:pt idx="1">
                  <c:v>Tjänster</c:v>
                </c:pt>
                <c:pt idx="2">
                  <c:v>Pedagogik och lärarutbildning</c:v>
                </c:pt>
                <c:pt idx="3">
                  <c:v>Humaniora och konst</c:v>
                </c:pt>
                <c:pt idx="4">
                  <c:v>Naturvetenskap, matematik och informations- och kommunikationsteknik (IKT)</c:v>
                </c:pt>
                <c:pt idx="5">
                  <c:v>Teknik och tillverkning</c:v>
                </c:pt>
                <c:pt idx="6">
                  <c:v>Hälso- och sjukvård samt social omsorg</c:v>
                </c:pt>
                <c:pt idx="7">
                  <c:v>Samhällsvetenskap, juridik, 
handel, administration</c:v>
                </c:pt>
              </c:strCache>
            </c:strRef>
          </c:cat>
          <c:val>
            <c:numRef>
              <c:f>'Figur 16'!$B$4:$B$11</c:f>
              <c:numCache>
                <c:formatCode>General</c:formatCode>
                <c:ptCount val="8"/>
                <c:pt idx="0">
                  <c:v>244</c:v>
                </c:pt>
                <c:pt idx="1">
                  <c:v>580</c:v>
                </c:pt>
                <c:pt idx="2">
                  <c:v>1092</c:v>
                </c:pt>
                <c:pt idx="3">
                  <c:v>1925</c:v>
                </c:pt>
                <c:pt idx="4">
                  <c:v>2772</c:v>
                </c:pt>
                <c:pt idx="5">
                  <c:v>2639</c:v>
                </c:pt>
                <c:pt idx="6">
                  <c:v>7298</c:v>
                </c:pt>
                <c:pt idx="7">
                  <c:v>10901</c:v>
                </c:pt>
              </c:numCache>
            </c:numRef>
          </c:val>
          <c:extLst>
            <c:ext xmlns:c16="http://schemas.microsoft.com/office/drawing/2014/chart" uri="{C3380CC4-5D6E-409C-BE32-E72D297353CC}">
              <c16:uniqueId val="{00000000-8D96-4E1B-A54E-13E71F257B9B}"/>
            </c:ext>
          </c:extLst>
        </c:ser>
        <c:ser>
          <c:idx val="1"/>
          <c:order val="1"/>
          <c:tx>
            <c:strRef>
              <c:f>'Figur 16'!$C$3</c:f>
              <c:strCache>
                <c:ptCount val="1"/>
                <c:pt idx="0">
                  <c:v>Män</c:v>
                </c:pt>
              </c:strCache>
            </c:strRef>
          </c:tx>
          <c:spPr>
            <a:solidFill>
              <a:schemeClr val="accent2"/>
            </a:solidFill>
            <a:ln>
              <a:noFill/>
            </a:ln>
            <a:effectLst/>
          </c:spPr>
          <c:invertIfNegative val="0"/>
          <c:cat>
            <c:strRef>
              <c:f>'Figur 16'!$A$4:$A$11</c:f>
              <c:strCache>
                <c:ptCount val="8"/>
                <c:pt idx="0">
                  <c:v>Lant- och skogsbruk samt djursjukvård</c:v>
                </c:pt>
                <c:pt idx="1">
                  <c:v>Tjänster</c:v>
                </c:pt>
                <c:pt idx="2">
                  <c:v>Pedagogik och lärarutbildning</c:v>
                </c:pt>
                <c:pt idx="3">
                  <c:v>Humaniora och konst</c:v>
                </c:pt>
                <c:pt idx="4">
                  <c:v>Naturvetenskap, matematik och informations- och kommunikationsteknik (IKT)</c:v>
                </c:pt>
                <c:pt idx="5">
                  <c:v>Teknik och tillverkning</c:v>
                </c:pt>
                <c:pt idx="6">
                  <c:v>Hälso- och sjukvård samt social omsorg</c:v>
                </c:pt>
                <c:pt idx="7">
                  <c:v>Samhällsvetenskap, juridik, 
handel, administration</c:v>
                </c:pt>
              </c:strCache>
            </c:strRef>
          </c:cat>
          <c:val>
            <c:numRef>
              <c:f>'Figur 16'!$C$4:$C$11</c:f>
              <c:numCache>
                <c:formatCode>General</c:formatCode>
                <c:ptCount val="8"/>
                <c:pt idx="0">
                  <c:v>58</c:v>
                </c:pt>
                <c:pt idx="1">
                  <c:v>330</c:v>
                </c:pt>
                <c:pt idx="2">
                  <c:v>199</c:v>
                </c:pt>
                <c:pt idx="3">
                  <c:v>1099</c:v>
                </c:pt>
                <c:pt idx="4">
                  <c:v>3092</c:v>
                </c:pt>
                <c:pt idx="5">
                  <c:v>4533</c:v>
                </c:pt>
                <c:pt idx="6">
                  <c:v>1444</c:v>
                </c:pt>
                <c:pt idx="7">
                  <c:v>6166</c:v>
                </c:pt>
              </c:numCache>
            </c:numRef>
          </c:val>
          <c:extLst>
            <c:ext xmlns:c16="http://schemas.microsoft.com/office/drawing/2014/chart" uri="{C3380CC4-5D6E-409C-BE32-E72D297353CC}">
              <c16:uniqueId val="{00000001-8D96-4E1B-A54E-13E71F257B9B}"/>
            </c:ext>
          </c:extLst>
        </c:ser>
        <c:dLbls>
          <c:showLegendKey val="0"/>
          <c:showVal val="0"/>
          <c:showCatName val="0"/>
          <c:showSerName val="0"/>
          <c:showPercent val="0"/>
          <c:showBubbleSize val="0"/>
        </c:dLbls>
        <c:gapWidth val="182"/>
        <c:overlap val="100"/>
        <c:axId val="1255266687"/>
        <c:axId val="1255268351"/>
      </c:barChart>
      <c:catAx>
        <c:axId val="12552666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55268351"/>
        <c:crosses val="autoZero"/>
        <c:auto val="1"/>
        <c:lblAlgn val="ctr"/>
        <c:lblOffset val="100"/>
        <c:noMultiLvlLbl val="0"/>
      </c:catAx>
      <c:valAx>
        <c:axId val="12552683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5526668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17'!$A$5</c:f>
              <c:strCache>
                <c:ptCount val="1"/>
                <c:pt idx="0">
                  <c:v>Vid 25 års ålder</c:v>
                </c:pt>
              </c:strCache>
            </c:strRef>
          </c:tx>
          <c:spPr>
            <a:solidFill>
              <a:schemeClr val="accent1"/>
            </a:solidFill>
            <a:ln>
              <a:noFill/>
            </a:ln>
            <a:effectLst/>
          </c:spPr>
          <c:invertIfNegative val="0"/>
          <c:cat>
            <c:numRef>
              <c:f>'Figur 17'!$B$4:$AU$4</c:f>
              <c:numCache>
                <c:formatCode>General</c:formatCode>
                <c:ptCount val="4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numCache>
            </c:numRef>
          </c:cat>
          <c:val>
            <c:numRef>
              <c:f>'Figur 17'!$B$5:$AU$5</c:f>
              <c:numCache>
                <c:formatCode>General</c:formatCode>
                <c:ptCount val="46"/>
                <c:pt idx="0">
                  <c:v>4.1518627550502485</c:v>
                </c:pt>
                <c:pt idx="1">
                  <c:v>3.3639197590658516</c:v>
                </c:pt>
                <c:pt idx="2">
                  <c:v>3.0031139494379055</c:v>
                </c:pt>
                <c:pt idx="3">
                  <c:v>3.4770979605483117</c:v>
                </c:pt>
                <c:pt idx="4">
                  <c:v>4.2394604323086149</c:v>
                </c:pt>
                <c:pt idx="5">
                  <c:v>4.9159536271234883</c:v>
                </c:pt>
                <c:pt idx="6">
                  <c:v>5.0166684589740838</c:v>
                </c:pt>
                <c:pt idx="7">
                  <c:v>4.9112013306386713</c:v>
                </c:pt>
                <c:pt idx="8">
                  <c:v>4.4935529689546403</c:v>
                </c:pt>
                <c:pt idx="9">
                  <c:v>3.8685833147611621</c:v>
                </c:pt>
                <c:pt idx="10">
                  <c:v>3.6675829348194453</c:v>
                </c:pt>
                <c:pt idx="11">
                  <c:v>3.9674881235154391</c:v>
                </c:pt>
                <c:pt idx="12">
                  <c:v>3.800010857173878</c:v>
                </c:pt>
                <c:pt idx="13">
                  <c:v>4.0266947907121491</c:v>
                </c:pt>
                <c:pt idx="14">
                  <c:v>3.8351107465135357</c:v>
                </c:pt>
                <c:pt idx="15">
                  <c:v>3.7853196527229676</c:v>
                </c:pt>
                <c:pt idx="16">
                  <c:v>3.7716164522145998</c:v>
                </c:pt>
                <c:pt idx="17">
                  <c:v>3.9313452871799792</c:v>
                </c:pt>
                <c:pt idx="18">
                  <c:v>4.0910845233500579</c:v>
                </c:pt>
                <c:pt idx="19">
                  <c:v>4.9427982160799591</c:v>
                </c:pt>
                <c:pt idx="20">
                  <c:v>5.7607320497045107</c:v>
                </c:pt>
                <c:pt idx="21">
                  <c:v>7.1734312348791169</c:v>
                </c:pt>
                <c:pt idx="22">
                  <c:v>8.9767927077454548</c:v>
                </c:pt>
                <c:pt idx="23">
                  <c:v>10.660880476837812</c:v>
                </c:pt>
                <c:pt idx="24">
                  <c:v>12.141795430191157</c:v>
                </c:pt>
                <c:pt idx="25">
                  <c:v>12.467588982974016</c:v>
                </c:pt>
                <c:pt idx="26">
                  <c:v>12.292421855724886</c:v>
                </c:pt>
                <c:pt idx="27">
                  <c:v>11.839078237670849</c:v>
                </c:pt>
                <c:pt idx="28">
                  <c:v>10.992567024260135</c:v>
                </c:pt>
                <c:pt idx="29">
                  <c:v>11.513257575757576</c:v>
                </c:pt>
                <c:pt idx="30">
                  <c:v>11.887293597577964</c:v>
                </c:pt>
                <c:pt idx="31">
                  <c:v>11.814775059789467</c:v>
                </c:pt>
                <c:pt idx="32">
                  <c:v>11.89045007138027</c:v>
                </c:pt>
                <c:pt idx="33">
                  <c:v>11.610626738606875</c:v>
                </c:pt>
                <c:pt idx="34">
                  <c:v>11.310265157668633</c:v>
                </c:pt>
                <c:pt idx="35">
                  <c:v>11.30268529204058</c:v>
                </c:pt>
                <c:pt idx="36">
                  <c:v>12.220608610012187</c:v>
                </c:pt>
                <c:pt idx="37">
                  <c:v>12.58984051787076</c:v>
                </c:pt>
                <c:pt idx="38">
                  <c:v>13.521270193954543</c:v>
                </c:pt>
                <c:pt idx="39">
                  <c:v>14.186415795308147</c:v>
                </c:pt>
                <c:pt idx="40">
                  <c:v>14.741893020424918</c:v>
                </c:pt>
                <c:pt idx="41">
                  <c:v>15.467615698729583</c:v>
                </c:pt>
                <c:pt idx="42">
                  <c:v>15.608646188850967</c:v>
                </c:pt>
                <c:pt idx="43">
                  <c:v>15.803854527389355</c:v>
                </c:pt>
                <c:pt idx="44">
                  <c:v>16.402560604470565</c:v>
                </c:pt>
                <c:pt idx="45">
                  <c:v>16.708241466437066</c:v>
                </c:pt>
              </c:numCache>
            </c:numRef>
          </c:val>
          <c:extLst>
            <c:ext xmlns:c16="http://schemas.microsoft.com/office/drawing/2014/chart" uri="{C3380CC4-5D6E-409C-BE32-E72D297353CC}">
              <c16:uniqueId val="{00000000-A53B-4E89-B334-092F4894844A}"/>
            </c:ext>
          </c:extLst>
        </c:ser>
        <c:ser>
          <c:idx val="1"/>
          <c:order val="1"/>
          <c:tx>
            <c:strRef>
              <c:f>'Figur 17'!$A$6</c:f>
              <c:strCache>
                <c:ptCount val="1"/>
                <c:pt idx="0">
                  <c:v>Vid 30 års ålder</c:v>
                </c:pt>
              </c:strCache>
            </c:strRef>
          </c:tx>
          <c:spPr>
            <a:solidFill>
              <a:schemeClr val="accent2"/>
            </a:solidFill>
            <a:ln>
              <a:noFill/>
            </a:ln>
            <a:effectLst/>
          </c:spPr>
          <c:invertIfNegative val="0"/>
          <c:cat>
            <c:numRef>
              <c:f>'Figur 17'!$B$4:$AU$4</c:f>
              <c:numCache>
                <c:formatCode>General</c:formatCode>
                <c:ptCount val="4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numCache>
            </c:numRef>
          </c:cat>
          <c:val>
            <c:numRef>
              <c:f>'Figur 17'!$B$6:$AU$6</c:f>
              <c:numCache>
                <c:formatCode>General</c:formatCode>
                <c:ptCount val="46"/>
                <c:pt idx="0">
                  <c:v>3.003079213616215</c:v>
                </c:pt>
                <c:pt idx="1">
                  <c:v>3.8887616900614668</c:v>
                </c:pt>
                <c:pt idx="2">
                  <c:v>4.6322197005682515</c:v>
                </c:pt>
                <c:pt idx="3">
                  <c:v>5.0695947491597604</c:v>
                </c:pt>
                <c:pt idx="4">
                  <c:v>5.5901976112131191</c:v>
                </c:pt>
                <c:pt idx="5">
                  <c:v>6.0109680070023748</c:v>
                </c:pt>
                <c:pt idx="6">
                  <c:v>6.2067605835752948</c:v>
                </c:pt>
                <c:pt idx="7">
                  <c:v>6.0862411246042969</c:v>
                </c:pt>
                <c:pt idx="8">
                  <c:v>6.0633450775672824</c:v>
                </c:pt>
                <c:pt idx="9">
                  <c:v>5.814946883589629</c:v>
                </c:pt>
                <c:pt idx="10">
                  <c:v>5.3526377226343334</c:v>
                </c:pt>
                <c:pt idx="11">
                  <c:v>5.0382274346793352</c:v>
                </c:pt>
                <c:pt idx="12">
                  <c:v>4.7445849845285268</c:v>
                </c:pt>
                <c:pt idx="13">
                  <c:v>4.9257421463026674</c:v>
                </c:pt>
                <c:pt idx="14">
                  <c:v>5.2281188868555564</c:v>
                </c:pt>
                <c:pt idx="15">
                  <c:v>5.4396211523283347</c:v>
                </c:pt>
                <c:pt idx="16">
                  <c:v>6.3450412569947208</c:v>
                </c:pt>
                <c:pt idx="17">
                  <c:v>7.2234474382331317</c:v>
                </c:pt>
                <c:pt idx="18">
                  <c:v>8.1989495410534801</c:v>
                </c:pt>
                <c:pt idx="19">
                  <c:v>8.6093532408468327</c:v>
                </c:pt>
                <c:pt idx="20">
                  <c:v>9.5111003275506505</c:v>
                </c:pt>
                <c:pt idx="21">
                  <c:v>10.729693606510228</c:v>
                </c:pt>
                <c:pt idx="22">
                  <c:v>11.234244865151437</c:v>
                </c:pt>
                <c:pt idx="23">
                  <c:v>12.016800864442819</c:v>
                </c:pt>
                <c:pt idx="24">
                  <c:v>12.791662345743026</c:v>
                </c:pt>
                <c:pt idx="25">
                  <c:v>14.683323965113958</c:v>
                </c:pt>
                <c:pt idx="26">
                  <c:v>16.171642215938206</c:v>
                </c:pt>
                <c:pt idx="27">
                  <c:v>17.329441104258898</c:v>
                </c:pt>
                <c:pt idx="28">
                  <c:v>17.729314165800467</c:v>
                </c:pt>
                <c:pt idx="29">
                  <c:v>19.132575757575758</c:v>
                </c:pt>
                <c:pt idx="30">
                  <c:v>19.376288564052082</c:v>
                </c:pt>
                <c:pt idx="31">
                  <c:v>19.541268854866956</c:v>
                </c:pt>
                <c:pt idx="32">
                  <c:v>19.049139679915847</c:v>
                </c:pt>
                <c:pt idx="33">
                  <c:v>18.382092115826222</c:v>
                </c:pt>
                <c:pt idx="34">
                  <c:v>18.606162343640008</c:v>
                </c:pt>
                <c:pt idx="35">
                  <c:v>18.163184456654669</c:v>
                </c:pt>
                <c:pt idx="36">
                  <c:v>17.51214382292553</c:v>
                </c:pt>
                <c:pt idx="37">
                  <c:v>17.124454467284259</c:v>
                </c:pt>
                <c:pt idx="38">
                  <c:v>16.764646885463442</c:v>
                </c:pt>
                <c:pt idx="39">
                  <c:v>16.577283758276661</c:v>
                </c:pt>
                <c:pt idx="40">
                  <c:v>16.505541479709549</c:v>
                </c:pt>
                <c:pt idx="41">
                  <c:v>0</c:v>
                </c:pt>
                <c:pt idx="42">
                  <c:v>0</c:v>
                </c:pt>
                <c:pt idx="43">
                  <c:v>0</c:v>
                </c:pt>
                <c:pt idx="44">
                  <c:v>0</c:v>
                </c:pt>
                <c:pt idx="45">
                  <c:v>0</c:v>
                </c:pt>
              </c:numCache>
            </c:numRef>
          </c:val>
          <c:extLst>
            <c:ext xmlns:c16="http://schemas.microsoft.com/office/drawing/2014/chart" uri="{C3380CC4-5D6E-409C-BE32-E72D297353CC}">
              <c16:uniqueId val="{00000001-A53B-4E89-B334-092F4894844A}"/>
            </c:ext>
          </c:extLst>
        </c:ser>
        <c:ser>
          <c:idx val="2"/>
          <c:order val="2"/>
          <c:tx>
            <c:strRef>
              <c:f>'Figur 17'!$A$7</c:f>
              <c:strCache>
                <c:ptCount val="1"/>
                <c:pt idx="0">
                  <c:v>Vid 35 års ålder</c:v>
                </c:pt>
              </c:strCache>
            </c:strRef>
          </c:tx>
          <c:spPr>
            <a:solidFill>
              <a:schemeClr val="accent3"/>
            </a:solidFill>
            <a:ln>
              <a:noFill/>
            </a:ln>
            <a:effectLst/>
          </c:spPr>
          <c:invertIfNegative val="0"/>
          <c:cat>
            <c:numRef>
              <c:f>'Figur 17'!$B$4:$AU$4</c:f>
              <c:numCache>
                <c:formatCode>General</c:formatCode>
                <c:ptCount val="4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numCache>
            </c:numRef>
          </c:cat>
          <c:val>
            <c:numRef>
              <c:f>'Figur 17'!$B$7:$AU$7</c:f>
              <c:numCache>
                <c:formatCode>General</c:formatCode>
                <c:ptCount val="46"/>
                <c:pt idx="0">
                  <c:v>3.0166142185226548</c:v>
                </c:pt>
                <c:pt idx="1">
                  <c:v>2.8690184751404564</c:v>
                </c:pt>
                <c:pt idx="2">
                  <c:v>3.0330219383895436</c:v>
                </c:pt>
                <c:pt idx="3">
                  <c:v>2.8225025955058154</c:v>
                </c:pt>
                <c:pt idx="4">
                  <c:v>2.2869816568800339</c:v>
                </c:pt>
                <c:pt idx="5">
                  <c:v>2.1382254693556764</c:v>
                </c:pt>
                <c:pt idx="6">
                  <c:v>1.8245689500663147</c:v>
                </c:pt>
                <c:pt idx="7">
                  <c:v>1.7652424302040668</c:v>
                </c:pt>
                <c:pt idx="8">
                  <c:v>1.8999833982033181</c:v>
                </c:pt>
                <c:pt idx="9">
                  <c:v>1.8033578485996582</c:v>
                </c:pt>
                <c:pt idx="10">
                  <c:v>1.9674662047671045</c:v>
                </c:pt>
                <c:pt idx="11">
                  <c:v>2.360451306413303</c:v>
                </c:pt>
                <c:pt idx="12">
                  <c:v>2.3831496661419038</c:v>
                </c:pt>
                <c:pt idx="13">
                  <c:v>2.6971420667715567</c:v>
                </c:pt>
                <c:pt idx="14">
                  <c:v>3.0605161860289023</c:v>
                </c:pt>
                <c:pt idx="15">
                  <c:v>3.4380426203630616</c:v>
                </c:pt>
                <c:pt idx="16">
                  <c:v>3.6973222471625924</c:v>
                </c:pt>
                <c:pt idx="17">
                  <c:v>3.9984658164732938</c:v>
                </c:pt>
                <c:pt idx="18">
                  <c:v>4.3411138892151779</c:v>
                </c:pt>
                <c:pt idx="19">
                  <c:v>4.8511343404607903</c:v>
                </c:pt>
                <c:pt idx="20">
                  <c:v>5.1766867125353091</c:v>
                </c:pt>
                <c:pt idx="21">
                  <c:v>5.870709053073238</c:v>
                </c:pt>
                <c:pt idx="22">
                  <c:v>6.2592991637165909</c:v>
                </c:pt>
                <c:pt idx="23">
                  <c:v>6.425807800899296</c:v>
                </c:pt>
                <c:pt idx="24">
                  <c:v>6.3292889488056971</c:v>
                </c:pt>
                <c:pt idx="25">
                  <c:v>6.0778589690123503</c:v>
                </c:pt>
                <c:pt idx="26">
                  <c:v>6.238257007838147</c:v>
                </c:pt>
                <c:pt idx="27">
                  <c:v>5.9350049297272207</c:v>
                </c:pt>
                <c:pt idx="28">
                  <c:v>5.8032124575888915</c:v>
                </c:pt>
                <c:pt idx="29">
                  <c:v>6.1022727272727302</c:v>
                </c:pt>
                <c:pt idx="30">
                  <c:v>6.3838481398242912</c:v>
                </c:pt>
                <c:pt idx="31">
                  <c:v>6.1634935879328872</c:v>
                </c:pt>
                <c:pt idx="32">
                  <c:v>6.3378165151401298</c:v>
                </c:pt>
                <c:pt idx="33">
                  <c:v>5.9238653548158204</c:v>
                </c:pt>
                <c:pt idx="34">
                  <c:v>5.5107308532336958</c:v>
                </c:pt>
                <c:pt idx="35">
                  <c:v>5.4153676559243458</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2-A53B-4E89-B334-092F4894844A}"/>
            </c:ext>
          </c:extLst>
        </c:ser>
        <c:ser>
          <c:idx val="3"/>
          <c:order val="3"/>
          <c:tx>
            <c:strRef>
              <c:f>'Figur 17'!$A$8</c:f>
              <c:strCache>
                <c:ptCount val="1"/>
                <c:pt idx="0">
                  <c:v>Vid 40 års ålder</c:v>
                </c:pt>
              </c:strCache>
            </c:strRef>
          </c:tx>
          <c:spPr>
            <a:solidFill>
              <a:schemeClr val="accent4"/>
            </a:solidFill>
            <a:ln>
              <a:noFill/>
            </a:ln>
            <a:effectLst/>
          </c:spPr>
          <c:invertIfNegative val="0"/>
          <c:cat>
            <c:numRef>
              <c:f>'Figur 17'!$B$4:$AU$4</c:f>
              <c:numCache>
                <c:formatCode>General</c:formatCode>
                <c:ptCount val="4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numCache>
            </c:numRef>
          </c:cat>
          <c:val>
            <c:numRef>
              <c:f>'Figur 17'!$B$8:$AU$8</c:f>
              <c:numCache>
                <c:formatCode>General</c:formatCode>
                <c:ptCount val="46"/>
                <c:pt idx="0">
                  <c:v>1.3873380029100257</c:v>
                </c:pt>
                <c:pt idx="1">
                  <c:v>1.2733581077511058</c:v>
                </c:pt>
                <c:pt idx="2">
                  <c:v>1.2367833078235773</c:v>
                </c:pt>
                <c:pt idx="3">
                  <c:v>1.2018511675377006</c:v>
                </c:pt>
                <c:pt idx="4">
                  <c:v>1.1653062337520677</c:v>
                </c:pt>
                <c:pt idx="5">
                  <c:v>1.2432789696504152</c:v>
                </c:pt>
                <c:pt idx="6">
                  <c:v>1.3227228734272511</c:v>
                </c:pt>
                <c:pt idx="7">
                  <c:v>1.5917586250067064</c:v>
                </c:pt>
                <c:pt idx="8">
                  <c:v>1.8354208555459213</c:v>
                </c:pt>
                <c:pt idx="9">
                  <c:v>2.0819404204739627</c:v>
                </c:pt>
                <c:pt idx="10">
                  <c:v>2.4080280152125617</c:v>
                </c:pt>
                <c:pt idx="11">
                  <c:v>2.6406621140142494</c:v>
                </c:pt>
                <c:pt idx="12">
                  <c:v>2.9549608236975917</c:v>
                </c:pt>
                <c:pt idx="13">
                  <c:v>3.4820795656909684</c:v>
                </c:pt>
                <c:pt idx="14">
                  <c:v>3.5858522117750979</c:v>
                </c:pt>
                <c:pt idx="15">
                  <c:v>3.9226519337016583</c:v>
                </c:pt>
                <c:pt idx="16">
                  <c:v>4.1762827605829713</c:v>
                </c:pt>
                <c:pt idx="17">
                  <c:v>4.6504938153226583</c:v>
                </c:pt>
                <c:pt idx="18">
                  <c:v>4.7287433087778759</c:v>
                </c:pt>
                <c:pt idx="19">
                  <c:v>4.7224523612261784</c:v>
                </c:pt>
                <c:pt idx="20">
                  <c:v>4.3933380703973981</c:v>
                </c:pt>
                <c:pt idx="21">
                  <c:v>4.4106451012570425</c:v>
                </c:pt>
                <c:pt idx="22">
                  <c:v>4.2241718399945256</c:v>
                </c:pt>
                <c:pt idx="23">
                  <c:v>3.9056781344766343</c:v>
                </c:pt>
                <c:pt idx="24">
                  <c:v>3.8145113899547205</c:v>
                </c:pt>
                <c:pt idx="25">
                  <c:v>3.8711900056209316</c:v>
                </c:pt>
                <c:pt idx="26">
                  <c:v>3.6647624831565224</c:v>
                </c:pt>
                <c:pt idx="27">
                  <c:v>3.5687358632822352</c:v>
                </c:pt>
                <c:pt idx="28">
                  <c:v>3.439957637921907</c:v>
                </c:pt>
                <c:pt idx="29">
                  <c:v>3.3901515151515156</c:v>
                </c:pt>
                <c:pt idx="30">
                  <c:v>3.3210126488233414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3-A53B-4E89-B334-092F4894844A}"/>
            </c:ext>
          </c:extLst>
        </c:ser>
        <c:ser>
          <c:idx val="4"/>
          <c:order val="4"/>
          <c:tx>
            <c:strRef>
              <c:f>'Figur 17'!$A$9</c:f>
              <c:strCache>
                <c:ptCount val="1"/>
                <c:pt idx="0">
                  <c:v>Efter 40 års ålder</c:v>
                </c:pt>
              </c:strCache>
            </c:strRef>
          </c:tx>
          <c:spPr>
            <a:solidFill>
              <a:schemeClr val="accent5"/>
            </a:solidFill>
            <a:ln>
              <a:noFill/>
            </a:ln>
            <a:effectLst/>
          </c:spPr>
          <c:invertIfNegative val="0"/>
          <c:cat>
            <c:numRef>
              <c:f>'Figur 17'!$B$4:$AU$4</c:f>
              <c:numCache>
                <c:formatCode>General</c:formatCode>
                <c:ptCount val="4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numCache>
            </c:numRef>
          </c:cat>
          <c:val>
            <c:numRef>
              <c:f>'Figur 17'!$B$9:$AU$9</c:f>
              <c:numCache>
                <c:formatCode>General</c:formatCode>
                <c:ptCount val="46"/>
                <c:pt idx="0">
                  <c:v>2.6765472202483664</c:v>
                </c:pt>
                <c:pt idx="1">
                  <c:v>2.8320329699360673</c:v>
                </c:pt>
                <c:pt idx="2">
                  <c:v>3.2793230238736122</c:v>
                </c:pt>
                <c:pt idx="3">
                  <c:v>3.6794594309243518</c:v>
                </c:pt>
                <c:pt idx="4">
                  <c:v>3.9322268074972264</c:v>
                </c:pt>
                <c:pt idx="5">
                  <c:v>4.3657669566460058</c:v>
                </c:pt>
                <c:pt idx="6">
                  <c:v>4.8912069398143139</c:v>
                </c:pt>
                <c:pt idx="7">
                  <c:v>5.3046697547976329</c:v>
                </c:pt>
                <c:pt idx="8">
                  <c:v>5.8438324325321442</c:v>
                </c:pt>
                <c:pt idx="9">
                  <c:v>6.1399598841096488</c:v>
                </c:pt>
                <c:pt idx="10">
                  <c:v>6.4370975637308447</c:v>
                </c:pt>
                <c:pt idx="11">
                  <c:v>6.561757719714965</c:v>
                </c:pt>
                <c:pt idx="12">
                  <c:v>6.7459240359734345</c:v>
                </c:pt>
                <c:pt idx="13">
                  <c:v>6.4385622158059448</c:v>
                </c:pt>
                <c:pt idx="14">
                  <c:v>6.0658168738562512</c:v>
                </c:pt>
                <c:pt idx="15">
                  <c:v>5.6874506708760855</c:v>
                </c:pt>
                <c:pt idx="16">
                  <c:v>5.3144067528690222</c:v>
                </c:pt>
                <c:pt idx="17">
                  <c:v>4.8198932463962691</c:v>
                </c:pt>
                <c:pt idx="18">
                  <c:v>4.4518651519473771</c:v>
                </c:pt>
                <c:pt idx="19">
                  <c:v>4.1460276049286939</c:v>
                </c:pt>
                <c:pt idx="20">
                  <c:v>3.9306077884265385</c:v>
                </c:pt>
                <c:pt idx="21">
                  <c:v>3.495355880014209</c:v>
                </c:pt>
                <c:pt idx="22">
                  <c:v>3.3331623142304991</c:v>
                </c:pt>
                <c:pt idx="23">
                  <c:v>2.9401512774931078</c:v>
                </c:pt>
                <c:pt idx="24">
                  <c:v>2.5631719036261131</c:v>
                </c:pt>
                <c:pt idx="25">
                  <c:v>1.9782052909285426</c:v>
                </c:pt>
                <c:pt idx="26">
                  <c:v>1.6739101554345126</c:v>
                </c:pt>
                <c:pt idx="27">
                  <c:v>1.4305875074912464</c:v>
                </c:pt>
                <c:pt idx="28">
                  <c:v>0.94530192786679379</c:v>
                </c:pt>
                <c:pt idx="29">
                  <c:v>0.55113636363636687</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4-A53B-4E89-B334-092F4894844A}"/>
            </c:ext>
          </c:extLst>
        </c:ser>
        <c:dLbls>
          <c:showLegendKey val="0"/>
          <c:showVal val="0"/>
          <c:showCatName val="0"/>
          <c:showSerName val="0"/>
          <c:showPercent val="0"/>
          <c:showBubbleSize val="0"/>
        </c:dLbls>
        <c:gapWidth val="150"/>
        <c:overlap val="100"/>
        <c:axId val="908163919"/>
        <c:axId val="908162255"/>
      </c:barChart>
      <c:catAx>
        <c:axId val="908163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908162255"/>
        <c:crosses val="autoZero"/>
        <c:auto val="1"/>
        <c:lblAlgn val="ctr"/>
        <c:lblOffset val="100"/>
        <c:noMultiLvlLbl val="0"/>
      </c:catAx>
      <c:valAx>
        <c:axId val="9081622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90816391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8424351847892E-2"/>
          <c:y val="3.5179674458322409E-2"/>
          <c:w val="0.9108183021403824"/>
          <c:h val="0.79426815574648779"/>
        </c:manualLayout>
      </c:layout>
      <c:barChart>
        <c:barDir val="col"/>
        <c:grouping val="stacked"/>
        <c:varyColors val="0"/>
        <c:ser>
          <c:idx val="0"/>
          <c:order val="0"/>
          <c:tx>
            <c:strRef>
              <c:f>'Figur 17b'!$A$4</c:f>
              <c:strCache>
                <c:ptCount val="1"/>
                <c:pt idx="0">
                  <c:v>Vid 25 års ålder</c:v>
                </c:pt>
              </c:strCache>
            </c:strRef>
          </c:tx>
          <c:spPr>
            <a:solidFill>
              <a:schemeClr val="accent1"/>
            </a:solidFill>
            <a:ln>
              <a:noFill/>
            </a:ln>
            <a:effectLst/>
          </c:spPr>
          <c:invertIfNegative val="0"/>
          <c:cat>
            <c:numRef>
              <c:f>'Figur 17b'!$B$3:$AU$3</c:f>
              <c:numCache>
                <c:formatCode>General</c:formatCode>
                <c:ptCount val="4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numCache>
            </c:numRef>
          </c:cat>
          <c:val>
            <c:numRef>
              <c:f>'Figur 17b'!$B$4:$AU$4</c:f>
              <c:numCache>
                <c:formatCode>General</c:formatCode>
                <c:ptCount val="46"/>
                <c:pt idx="0">
                  <c:v>4.9351783000872906</c:v>
                </c:pt>
                <c:pt idx="1">
                  <c:v>4.3653276955602536</c:v>
                </c:pt>
                <c:pt idx="2">
                  <c:v>4.0684180429883279</c:v>
                </c:pt>
                <c:pt idx="3">
                  <c:v>4.0482704217787555</c:v>
                </c:pt>
                <c:pt idx="4">
                  <c:v>3.7918073295513866</c:v>
                </c:pt>
                <c:pt idx="5">
                  <c:v>3.6605001712915386</c:v>
                </c:pt>
                <c:pt idx="6">
                  <c:v>3.6494744147468561</c:v>
                </c:pt>
                <c:pt idx="7">
                  <c:v>3.6326977560704292</c:v>
                </c:pt>
                <c:pt idx="8">
                  <c:v>3.0443519954872373</c:v>
                </c:pt>
                <c:pt idx="9">
                  <c:v>2.8675731442780803</c:v>
                </c:pt>
                <c:pt idx="10">
                  <c:v>2.7776259949365243</c:v>
                </c:pt>
                <c:pt idx="11">
                  <c:v>2.5962066339631997</c:v>
                </c:pt>
                <c:pt idx="12">
                  <c:v>2.5724413242480555</c:v>
                </c:pt>
                <c:pt idx="13">
                  <c:v>2.6303818034118605</c:v>
                </c:pt>
                <c:pt idx="14">
                  <c:v>2.5690632592459282</c:v>
                </c:pt>
                <c:pt idx="15">
                  <c:v>2.3527138695678023</c:v>
                </c:pt>
                <c:pt idx="16">
                  <c:v>2.1418690782525918</c:v>
                </c:pt>
                <c:pt idx="17">
                  <c:v>2.1773268104125143</c:v>
                </c:pt>
                <c:pt idx="18">
                  <c:v>2.1296864404043014</c:v>
                </c:pt>
                <c:pt idx="19">
                  <c:v>2.2647436330473552</c:v>
                </c:pt>
                <c:pt idx="20">
                  <c:v>2.8622027323326025</c:v>
                </c:pt>
                <c:pt idx="21">
                  <c:v>3.5221129420960078</c:v>
                </c:pt>
                <c:pt idx="22">
                  <c:v>4.1251192944351196</c:v>
                </c:pt>
                <c:pt idx="23">
                  <c:v>4.6657920409055738</c:v>
                </c:pt>
                <c:pt idx="24">
                  <c:v>5.0568731445345074</c:v>
                </c:pt>
                <c:pt idx="25">
                  <c:v>5.1904327698674333</c:v>
                </c:pt>
                <c:pt idx="26">
                  <c:v>5.5596196049743964</c:v>
                </c:pt>
                <c:pt idx="27">
                  <c:v>5.2399962863243896</c:v>
                </c:pt>
                <c:pt idx="28">
                  <c:v>5.3693953965749905</c:v>
                </c:pt>
                <c:pt idx="29">
                  <c:v>5.5830012304640864</c:v>
                </c:pt>
                <c:pt idx="30">
                  <c:v>5.7849170005724098</c:v>
                </c:pt>
                <c:pt idx="31">
                  <c:v>5.338562946015144</c:v>
                </c:pt>
                <c:pt idx="32">
                  <c:v>5.0308537691391173</c:v>
                </c:pt>
                <c:pt idx="33">
                  <c:v>4.794096306652273</c:v>
                </c:pt>
                <c:pt idx="34">
                  <c:v>4.6807637035516318</c:v>
                </c:pt>
                <c:pt idx="35">
                  <c:v>4.7564087975681524</c:v>
                </c:pt>
                <c:pt idx="36">
                  <c:v>5.0119331742243434</c:v>
                </c:pt>
                <c:pt idx="37">
                  <c:v>5.3722397476340698</c:v>
                </c:pt>
                <c:pt idx="38">
                  <c:v>5.9872969811823582</c:v>
                </c:pt>
                <c:pt idx="39">
                  <c:v>6.600327859423083</c:v>
                </c:pt>
                <c:pt idx="40">
                  <c:v>6.7550062071571215</c:v>
                </c:pt>
                <c:pt idx="41">
                  <c:v>6.9401386431070948</c:v>
                </c:pt>
                <c:pt idx="42">
                  <c:v>6.9968153718521693</c:v>
                </c:pt>
                <c:pt idx="43">
                  <c:v>7.1116880247459129</c:v>
                </c:pt>
                <c:pt idx="44">
                  <c:v>7.6178857175282308</c:v>
                </c:pt>
                <c:pt idx="45">
                  <c:v>7.8128973388580576</c:v>
                </c:pt>
              </c:numCache>
            </c:numRef>
          </c:val>
          <c:extLst>
            <c:ext xmlns:c16="http://schemas.microsoft.com/office/drawing/2014/chart" uri="{C3380CC4-5D6E-409C-BE32-E72D297353CC}">
              <c16:uniqueId val="{00000000-1B26-4D89-9A35-D9B15B3F5C34}"/>
            </c:ext>
          </c:extLst>
        </c:ser>
        <c:ser>
          <c:idx val="1"/>
          <c:order val="1"/>
          <c:tx>
            <c:strRef>
              <c:f>'Figur 17b'!$A$5</c:f>
              <c:strCache>
                <c:ptCount val="1"/>
                <c:pt idx="0">
                  <c:v>Vid 30 års ålder</c:v>
                </c:pt>
              </c:strCache>
            </c:strRef>
          </c:tx>
          <c:spPr>
            <a:solidFill>
              <a:schemeClr val="accent2"/>
            </a:solidFill>
            <a:ln>
              <a:noFill/>
            </a:ln>
            <a:effectLst/>
          </c:spPr>
          <c:invertIfNegative val="0"/>
          <c:cat>
            <c:numRef>
              <c:f>'Figur 17b'!$B$3:$AU$3</c:f>
              <c:numCache>
                <c:formatCode>General</c:formatCode>
                <c:ptCount val="4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numCache>
            </c:numRef>
          </c:cat>
          <c:val>
            <c:numRef>
              <c:f>'Figur 17b'!$B$5:$AU$5</c:f>
              <c:numCache>
                <c:formatCode>General</c:formatCode>
                <c:ptCount val="46"/>
                <c:pt idx="0">
                  <c:v>4.9448773075555277</c:v>
                </c:pt>
                <c:pt idx="1">
                  <c:v>4.9945031712473575</c:v>
                </c:pt>
                <c:pt idx="2">
                  <c:v>5.4996804467018743</c:v>
                </c:pt>
                <c:pt idx="3">
                  <c:v>5.9112804417515639</c:v>
                </c:pt>
                <c:pt idx="4">
                  <c:v>6.1358020394668147</c:v>
                </c:pt>
                <c:pt idx="5">
                  <c:v>6.4200068516615278</c:v>
                </c:pt>
                <c:pt idx="6">
                  <c:v>6.3374917480576185</c:v>
                </c:pt>
                <c:pt idx="7">
                  <c:v>6.3163749500286794</c:v>
                </c:pt>
                <c:pt idx="8">
                  <c:v>6.4923847130164996</c:v>
                </c:pt>
                <c:pt idx="9">
                  <c:v>6.3188896531047751</c:v>
                </c:pt>
                <c:pt idx="10">
                  <c:v>6.3420942389304766</c:v>
                </c:pt>
                <c:pt idx="11">
                  <c:v>6.5117679352542206</c:v>
                </c:pt>
                <c:pt idx="12">
                  <c:v>6.2839837566246821</c:v>
                </c:pt>
                <c:pt idx="13">
                  <c:v>6.22420796100731</c:v>
                </c:pt>
                <c:pt idx="14">
                  <c:v>6.3409220432526485</c:v>
                </c:pt>
                <c:pt idx="15">
                  <c:v>6.6211878009630816</c:v>
                </c:pt>
                <c:pt idx="16">
                  <c:v>7.1306391396825859</c:v>
                </c:pt>
                <c:pt idx="17">
                  <c:v>7.5496768738297995</c:v>
                </c:pt>
                <c:pt idx="18">
                  <c:v>8.0634223528272031</c:v>
                </c:pt>
                <c:pt idx="19">
                  <c:v>8.4273458082821051</c:v>
                </c:pt>
                <c:pt idx="20">
                  <c:v>8.8277955810423343</c:v>
                </c:pt>
                <c:pt idx="21">
                  <c:v>9.3678759851494799</c:v>
                </c:pt>
                <c:pt idx="22">
                  <c:v>9.2901569750222137</c:v>
                </c:pt>
                <c:pt idx="23">
                  <c:v>10.068288088269924</c:v>
                </c:pt>
                <c:pt idx="24">
                  <c:v>10.64244971480036</c:v>
                </c:pt>
                <c:pt idx="25">
                  <c:v>11.608332748825136</c:v>
                </c:pt>
                <c:pt idx="26">
                  <c:v>12.27871250914411</c:v>
                </c:pt>
                <c:pt idx="27">
                  <c:v>12.448240646179555</c:v>
                </c:pt>
                <c:pt idx="28">
                  <c:v>12.814323456180034</c:v>
                </c:pt>
                <c:pt idx="29">
                  <c:v>12.400139575030762</c:v>
                </c:pt>
                <c:pt idx="30">
                  <c:v>12.294290211791644</c:v>
                </c:pt>
                <c:pt idx="31">
                  <c:v>12.111637704054765</c:v>
                </c:pt>
                <c:pt idx="32">
                  <c:v>12.001849447833123</c:v>
                </c:pt>
                <c:pt idx="33">
                  <c:v>11.531314704372909</c:v>
                </c:pt>
                <c:pt idx="34">
                  <c:v>11.349483336754941</c:v>
                </c:pt>
                <c:pt idx="35">
                  <c:v>11.370840580652501</c:v>
                </c:pt>
                <c:pt idx="36">
                  <c:v>11.24741447891806</c:v>
                </c:pt>
                <c:pt idx="37">
                  <c:v>10.974763406940063</c:v>
                </c:pt>
                <c:pt idx="38">
                  <c:v>10.692447774010631</c:v>
                </c:pt>
                <c:pt idx="39">
                  <c:v>9.9263754277990301</c:v>
                </c:pt>
                <c:pt idx="40">
                  <c:v>9.974631618718627</c:v>
                </c:pt>
                <c:pt idx="41">
                  <c:v>0</c:v>
                </c:pt>
                <c:pt idx="42">
                  <c:v>0</c:v>
                </c:pt>
                <c:pt idx="43">
                  <c:v>0</c:v>
                </c:pt>
                <c:pt idx="44">
                  <c:v>0</c:v>
                </c:pt>
                <c:pt idx="45">
                  <c:v>0</c:v>
                </c:pt>
              </c:numCache>
            </c:numRef>
          </c:val>
          <c:extLst>
            <c:ext xmlns:c16="http://schemas.microsoft.com/office/drawing/2014/chart" uri="{C3380CC4-5D6E-409C-BE32-E72D297353CC}">
              <c16:uniqueId val="{00000001-1B26-4D89-9A35-D9B15B3F5C34}"/>
            </c:ext>
          </c:extLst>
        </c:ser>
        <c:ser>
          <c:idx val="2"/>
          <c:order val="2"/>
          <c:tx>
            <c:strRef>
              <c:f>'Figur 17b'!$A$6</c:f>
              <c:strCache>
                <c:ptCount val="1"/>
                <c:pt idx="0">
                  <c:v>Vid 35 års ålder</c:v>
                </c:pt>
              </c:strCache>
            </c:strRef>
          </c:tx>
          <c:spPr>
            <a:solidFill>
              <a:schemeClr val="accent3"/>
            </a:solidFill>
            <a:ln>
              <a:noFill/>
            </a:ln>
            <a:effectLst/>
          </c:spPr>
          <c:invertIfNegative val="0"/>
          <c:cat>
            <c:numRef>
              <c:f>'Figur 17b'!$B$3:$AU$3</c:f>
              <c:numCache>
                <c:formatCode>General</c:formatCode>
                <c:ptCount val="4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numCache>
            </c:numRef>
          </c:cat>
          <c:val>
            <c:numRef>
              <c:f>'Figur 17b'!$B$6:$AU$6</c:f>
              <c:numCache>
                <c:formatCode>General</c:formatCode>
                <c:ptCount val="46"/>
                <c:pt idx="0">
                  <c:v>2.0254760596165653</c:v>
                </c:pt>
                <c:pt idx="1">
                  <c:v>2.0786469344608864</c:v>
                </c:pt>
                <c:pt idx="2">
                  <c:v>2.087187594604595</c:v>
                </c:pt>
                <c:pt idx="3">
                  <c:v>2.0090297242409498</c:v>
                </c:pt>
                <c:pt idx="4">
                  <c:v>1.6949152542372889</c:v>
                </c:pt>
                <c:pt idx="5">
                  <c:v>1.6050017129153815</c:v>
                </c:pt>
                <c:pt idx="6">
                  <c:v>1.6656228312202721</c:v>
                </c:pt>
                <c:pt idx="7">
                  <c:v>1.5851772026489144</c:v>
                </c:pt>
                <c:pt idx="8">
                  <c:v>1.6358764631222673</c:v>
                </c:pt>
                <c:pt idx="9">
                  <c:v>1.6771599386275859</c:v>
                </c:pt>
                <c:pt idx="10">
                  <c:v>1.7831448190444963</c:v>
                </c:pt>
                <c:pt idx="11">
                  <c:v>1.859493155294242</c:v>
                </c:pt>
                <c:pt idx="12">
                  <c:v>2.0510702732466104</c:v>
                </c:pt>
                <c:pt idx="13">
                  <c:v>2.0617384240454939</c:v>
                </c:pt>
                <c:pt idx="14">
                  <c:v>2.2301208794504923</c:v>
                </c:pt>
                <c:pt idx="15">
                  <c:v>2.3705487188633256</c:v>
                </c:pt>
                <c:pt idx="16">
                  <c:v>2.6877482113905806</c:v>
                </c:pt>
                <c:pt idx="17">
                  <c:v>2.7813009603188998</c:v>
                </c:pt>
                <c:pt idx="18">
                  <c:v>3.1630445312752293</c:v>
                </c:pt>
                <c:pt idx="19">
                  <c:v>3.2645409714247098</c:v>
                </c:pt>
                <c:pt idx="20">
                  <c:v>3.1792882442233079</c:v>
                </c:pt>
                <c:pt idx="21">
                  <c:v>3.3837035107145201</c:v>
                </c:pt>
                <c:pt idx="22">
                  <c:v>3.4982064698719846</c:v>
                </c:pt>
                <c:pt idx="23">
                  <c:v>3.6465166347091884</c:v>
                </c:pt>
                <c:pt idx="24">
                  <c:v>3.580839921278228</c:v>
                </c:pt>
                <c:pt idx="25">
                  <c:v>3.4281405625306896</c:v>
                </c:pt>
                <c:pt idx="26">
                  <c:v>3.2900512070226782</c:v>
                </c:pt>
                <c:pt idx="27">
                  <c:v>3.2847460774301389</c:v>
                </c:pt>
                <c:pt idx="28">
                  <c:v>3.179822477334497</c:v>
                </c:pt>
                <c:pt idx="29">
                  <c:v>3.3791849552808948</c:v>
                </c:pt>
                <c:pt idx="30">
                  <c:v>3.7439181453921009</c:v>
                </c:pt>
                <c:pt idx="31">
                  <c:v>3.7369940622106022</c:v>
                </c:pt>
                <c:pt idx="32">
                  <c:v>3.6277630572795339</c:v>
                </c:pt>
                <c:pt idx="33">
                  <c:v>3.5889358840497643</c:v>
                </c:pt>
                <c:pt idx="34">
                  <c:v>3.4985971395332953</c:v>
                </c:pt>
                <c:pt idx="35">
                  <c:v>2.9780385909585974</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2-1B26-4D89-9A35-D9B15B3F5C34}"/>
            </c:ext>
          </c:extLst>
        </c:ser>
        <c:ser>
          <c:idx val="3"/>
          <c:order val="3"/>
          <c:tx>
            <c:strRef>
              <c:f>'Figur 17b'!$A$7</c:f>
              <c:strCache>
                <c:ptCount val="1"/>
                <c:pt idx="0">
                  <c:v>Vid 40 års ålder</c:v>
                </c:pt>
              </c:strCache>
            </c:strRef>
          </c:tx>
          <c:spPr>
            <a:solidFill>
              <a:schemeClr val="accent4"/>
            </a:solidFill>
            <a:ln>
              <a:noFill/>
            </a:ln>
            <a:effectLst/>
          </c:spPr>
          <c:invertIfNegative val="0"/>
          <c:cat>
            <c:numRef>
              <c:f>'Figur 17b'!$B$3:$AU$3</c:f>
              <c:numCache>
                <c:formatCode>General</c:formatCode>
                <c:ptCount val="4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numCache>
            </c:numRef>
          </c:cat>
          <c:val>
            <c:numRef>
              <c:f>'Figur 17b'!$B$7:$AU$7</c:f>
              <c:numCache>
                <c:formatCode>General</c:formatCode>
                <c:ptCount val="46"/>
                <c:pt idx="0">
                  <c:v>0.5916394555623814</c:v>
                </c:pt>
                <c:pt idx="1">
                  <c:v>0.63763213530655527</c:v>
                </c:pt>
                <c:pt idx="2">
                  <c:v>0.60715126644017481</c:v>
                </c:pt>
                <c:pt idx="3">
                  <c:v>0.62268172739631744</c:v>
                </c:pt>
                <c:pt idx="4">
                  <c:v>0.61079594890892075</c:v>
                </c:pt>
                <c:pt idx="5">
                  <c:v>0.66461116820829069</c:v>
                </c:pt>
                <c:pt idx="6">
                  <c:v>0.70585845591346974</c:v>
                </c:pt>
                <c:pt idx="7">
                  <c:v>0.70220569064710681</c:v>
                </c:pt>
                <c:pt idx="8">
                  <c:v>0.90078973346495594</c:v>
                </c:pt>
                <c:pt idx="9">
                  <c:v>0.91705906213075039</c:v>
                </c:pt>
                <c:pt idx="10">
                  <c:v>1.0691583337886819</c:v>
                </c:pt>
                <c:pt idx="11">
                  <c:v>1.1210087307630996</c:v>
                </c:pt>
                <c:pt idx="12">
                  <c:v>1.2819189207791304</c:v>
                </c:pt>
                <c:pt idx="13">
                  <c:v>1.28675873273761</c:v>
                </c:pt>
                <c:pt idx="14">
                  <c:v>1.3437715588349981</c:v>
                </c:pt>
                <c:pt idx="15">
                  <c:v>1.3524760715771968</c:v>
                </c:pt>
                <c:pt idx="16">
                  <c:v>1.435349764245661</c:v>
                </c:pt>
                <c:pt idx="17">
                  <c:v>1.4993658271425971</c:v>
                </c:pt>
                <c:pt idx="18">
                  <c:v>1.6033196628669231</c:v>
                </c:pt>
                <c:pt idx="19">
                  <c:v>1.609471053164901</c:v>
                </c:pt>
                <c:pt idx="20">
                  <c:v>1.403272052622702</c:v>
                </c:pt>
                <c:pt idx="21">
                  <c:v>1.4622549338891417</c:v>
                </c:pt>
                <c:pt idx="22">
                  <c:v>1.4858327574291614</c:v>
                </c:pt>
                <c:pt idx="23">
                  <c:v>1.3321223130487425</c:v>
                </c:pt>
                <c:pt idx="24">
                  <c:v>1.4076520230828216</c:v>
                </c:pt>
                <c:pt idx="25">
                  <c:v>1.653573683103037</c:v>
                </c:pt>
                <c:pt idx="26">
                  <c:v>1.5947329919531796</c:v>
                </c:pt>
                <c:pt idx="27">
                  <c:v>1.6433014576176745</c:v>
                </c:pt>
                <c:pt idx="28">
                  <c:v>1.6630870697356173</c:v>
                </c:pt>
                <c:pt idx="29">
                  <c:v>1.5904207452572052</c:v>
                </c:pt>
                <c:pt idx="30">
                  <c:v>1.4471236405266161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3-1B26-4D89-9A35-D9B15B3F5C34}"/>
            </c:ext>
          </c:extLst>
        </c:ser>
        <c:ser>
          <c:idx val="4"/>
          <c:order val="4"/>
          <c:tx>
            <c:strRef>
              <c:f>'Figur 17b'!$A$8</c:f>
              <c:strCache>
                <c:ptCount val="1"/>
                <c:pt idx="0">
                  <c:v>Efter 40 års ålder</c:v>
                </c:pt>
              </c:strCache>
            </c:strRef>
          </c:tx>
          <c:spPr>
            <a:solidFill>
              <a:schemeClr val="accent5"/>
            </a:solidFill>
            <a:ln>
              <a:noFill/>
            </a:ln>
            <a:effectLst/>
          </c:spPr>
          <c:invertIfNegative val="0"/>
          <c:cat>
            <c:numRef>
              <c:f>'Figur 17b'!$B$3:$AU$3</c:f>
              <c:numCache>
                <c:formatCode>General</c:formatCode>
                <c:ptCount val="4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numCache>
            </c:numRef>
          </c:cat>
          <c:val>
            <c:numRef>
              <c:f>'Figur 17b'!$B$8:$AU$8</c:f>
              <c:numCache>
                <c:formatCode>General</c:formatCode>
                <c:ptCount val="46"/>
                <c:pt idx="0">
                  <c:v>0.69832853771297287</c:v>
                </c:pt>
                <c:pt idx="1">
                  <c:v>0.72219873150105762</c:v>
                </c:pt>
                <c:pt idx="2">
                  <c:v>0.95361431598775503</c:v>
                </c:pt>
                <c:pt idx="3">
                  <c:v>0.90968597371645288</c:v>
                </c:pt>
                <c:pt idx="4">
                  <c:v>1.037135001566142</c:v>
                </c:pt>
                <c:pt idx="5">
                  <c:v>1.123672490578965</c:v>
                </c:pt>
                <c:pt idx="6">
                  <c:v>1.283071246000981</c:v>
                </c:pt>
                <c:pt idx="7">
                  <c:v>1.3470529956720476</c:v>
                </c:pt>
                <c:pt idx="8">
                  <c:v>1.461359469750386</c:v>
                </c:pt>
                <c:pt idx="9">
                  <c:v>1.5272560534715964</c:v>
                </c:pt>
                <c:pt idx="10">
                  <c:v>1.4552938819372354</c:v>
                </c:pt>
                <c:pt idx="11">
                  <c:v>1.5318681707900197</c:v>
                </c:pt>
                <c:pt idx="12">
                  <c:v>1.5314199187831239</c:v>
                </c:pt>
                <c:pt idx="13">
                  <c:v>1.3988627132412663</c:v>
                </c:pt>
                <c:pt idx="14">
                  <c:v>1.4127598308287599</c:v>
                </c:pt>
                <c:pt idx="15">
                  <c:v>1.2900540990428606</c:v>
                </c:pt>
                <c:pt idx="16">
                  <c:v>1.3178444467581905</c:v>
                </c:pt>
                <c:pt idx="17">
                  <c:v>1.2034184936884689</c:v>
                </c:pt>
                <c:pt idx="18">
                  <c:v>1.1318500339070621</c:v>
                </c:pt>
                <c:pt idx="19">
                  <c:v>1.1399716273728302</c:v>
                </c:pt>
                <c:pt idx="20">
                  <c:v>1.1266655422499561</c:v>
                </c:pt>
                <c:pt idx="21">
                  <c:v>1.0388849084869385</c:v>
                </c:pt>
                <c:pt idx="22">
                  <c:v>0.93461019514924359</c:v>
                </c:pt>
                <c:pt idx="23">
                  <c:v>0.91667507652975289</c:v>
                </c:pt>
                <c:pt idx="24">
                  <c:v>0.7571967043597212</c:v>
                </c:pt>
                <c:pt idx="25">
                  <c:v>0.51553622781791475</c:v>
                </c:pt>
                <c:pt idx="26">
                  <c:v>0.32004389173372516</c:v>
                </c:pt>
                <c:pt idx="27">
                  <c:v>0.14483334880698351</c:v>
                </c:pt>
                <c:pt idx="28">
                  <c:v>0.15965635869461892</c:v>
                </c:pt>
                <c:pt idx="29">
                  <c:v>0.19099741051587316</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4-1B26-4D89-9A35-D9B15B3F5C34}"/>
            </c:ext>
          </c:extLst>
        </c:ser>
        <c:dLbls>
          <c:showLegendKey val="0"/>
          <c:showVal val="0"/>
          <c:showCatName val="0"/>
          <c:showSerName val="0"/>
          <c:showPercent val="0"/>
          <c:showBubbleSize val="0"/>
        </c:dLbls>
        <c:gapWidth val="150"/>
        <c:overlap val="100"/>
        <c:axId val="1120758671"/>
        <c:axId val="1120762831"/>
      </c:barChart>
      <c:catAx>
        <c:axId val="1120758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20762831"/>
        <c:crosses val="autoZero"/>
        <c:auto val="1"/>
        <c:lblAlgn val="ctr"/>
        <c:lblOffset val="100"/>
        <c:noMultiLvlLbl val="0"/>
      </c:catAx>
      <c:valAx>
        <c:axId val="1120762831"/>
        <c:scaling>
          <c:orientation val="minMax"/>
          <c:max val="4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2075867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'Figur 18'!$D$3</c:f>
              <c:strCache>
                <c:ptCount val="1"/>
                <c:pt idx="0">
                  <c:v>Kvinnor 2019</c:v>
                </c:pt>
              </c:strCache>
            </c:strRef>
          </c:tx>
          <c:spPr>
            <a:solidFill>
              <a:schemeClr val="accent2"/>
            </a:solidFill>
            <a:ln>
              <a:noFill/>
            </a:ln>
            <a:effectLst/>
          </c:spPr>
          <c:invertIfNegative val="0"/>
          <c:cat>
            <c:strRef>
              <c:f>'Figur 18'!$A$4:$B$21</c:f>
              <c:strCache>
                <c:ptCount val="18"/>
                <c:pt idx="0">
                  <c:v>Kanada</c:v>
                </c:pt>
                <c:pt idx="1">
                  <c:v>Japan</c:v>
                </c:pt>
                <c:pt idx="2">
                  <c:v>USA</c:v>
                </c:pt>
                <c:pt idx="3">
                  <c:v>Irland</c:v>
                </c:pt>
                <c:pt idx="4">
                  <c:v>Storbritannien</c:v>
                </c:pt>
                <c:pt idx="5">
                  <c:v>Finland</c:v>
                </c:pt>
                <c:pt idx="6">
                  <c:v>Norge</c:v>
                </c:pt>
                <c:pt idx="7">
                  <c:v>Sverige</c:v>
                </c:pt>
                <c:pt idx="8">
                  <c:v>Belgien</c:v>
                </c:pt>
                <c:pt idx="9">
                  <c:v>Nederländerna</c:v>
                </c:pt>
                <c:pt idx="10">
                  <c:v>Danmark</c:v>
                </c:pt>
                <c:pt idx="11">
                  <c:v>Spanien</c:v>
                </c:pt>
                <c:pt idx="12">
                  <c:v>Frankrike</c:v>
                </c:pt>
                <c:pt idx="13">
                  <c:v>OECD-genomsnitt</c:v>
                </c:pt>
                <c:pt idx="14">
                  <c:v>Österrike</c:v>
                </c:pt>
                <c:pt idx="15">
                  <c:v>Tyskland</c:v>
                </c:pt>
                <c:pt idx="16">
                  <c:v>Italien</c:v>
                </c:pt>
                <c:pt idx="17">
                  <c:v>Mexico</c:v>
                </c:pt>
              </c:strCache>
            </c:strRef>
          </c:cat>
          <c:val>
            <c:numRef>
              <c:f>'Figur 18'!$D$4:$D$21</c:f>
              <c:numCache>
                <c:formatCode>#\ ##0_ ;\-#\ ##0\ </c:formatCode>
                <c:ptCount val="18"/>
                <c:pt idx="0">
                  <c:v>65.525138999999996</c:v>
                </c:pt>
                <c:pt idx="1">
                  <c:v>53.901878000000004</c:v>
                </c:pt>
                <c:pt idx="2" formatCode="0">
                  <c:v>51.534691000000002</c:v>
                </c:pt>
                <c:pt idx="3" formatCode="General">
                  <c:v>51</c:v>
                </c:pt>
                <c:pt idx="4" formatCode="0">
                  <c:v>49.15202</c:v>
                </c:pt>
                <c:pt idx="5">
                  <c:v>53.511947999999997</c:v>
                </c:pt>
                <c:pt idx="6">
                  <c:v>49.493538000000001</c:v>
                </c:pt>
                <c:pt idx="7">
                  <c:v>51.407867000000003</c:v>
                </c:pt>
                <c:pt idx="8" formatCode="General">
                  <c:v>45</c:v>
                </c:pt>
                <c:pt idx="9">
                  <c:v>40.795211999999999</c:v>
                </c:pt>
                <c:pt idx="10">
                  <c:v>45.869456999999997</c:v>
                </c:pt>
                <c:pt idx="11" formatCode="General">
                  <c:v>41</c:v>
                </c:pt>
                <c:pt idx="12">
                  <c:v>40.550227999999997</c:v>
                </c:pt>
                <c:pt idx="13" formatCode="0">
                  <c:v>41.380488</c:v>
                </c:pt>
                <c:pt idx="14" formatCode="General">
                  <c:v>33</c:v>
                </c:pt>
                <c:pt idx="15">
                  <c:v>27.315199</c:v>
                </c:pt>
                <c:pt idx="16">
                  <c:v>22.444851</c:v>
                </c:pt>
                <c:pt idx="17" formatCode="0">
                  <c:v>17.667831</c:v>
                </c:pt>
              </c:numCache>
            </c:numRef>
          </c:val>
          <c:extLst>
            <c:ext xmlns:c16="http://schemas.microsoft.com/office/drawing/2014/chart" uri="{C3380CC4-5D6E-409C-BE32-E72D297353CC}">
              <c16:uniqueId val="{00000000-F6BF-431A-927A-5DADA95E08B1}"/>
            </c:ext>
          </c:extLst>
        </c:ser>
        <c:ser>
          <c:idx val="3"/>
          <c:order val="3"/>
          <c:tx>
            <c:strRef>
              <c:f>'Figur 18'!$F$3</c:f>
              <c:strCache>
                <c:ptCount val="1"/>
                <c:pt idx="0">
                  <c:v>Män 2019</c:v>
                </c:pt>
              </c:strCache>
            </c:strRef>
          </c:tx>
          <c:spPr>
            <a:solidFill>
              <a:schemeClr val="accent4"/>
            </a:solidFill>
            <a:ln>
              <a:noFill/>
            </a:ln>
            <a:effectLst/>
          </c:spPr>
          <c:invertIfNegative val="0"/>
          <c:cat>
            <c:strRef>
              <c:f>'Figur 18'!$A$4:$B$21</c:f>
              <c:strCache>
                <c:ptCount val="18"/>
                <c:pt idx="0">
                  <c:v>Kanada</c:v>
                </c:pt>
                <c:pt idx="1">
                  <c:v>Japan</c:v>
                </c:pt>
                <c:pt idx="2">
                  <c:v>USA</c:v>
                </c:pt>
                <c:pt idx="3">
                  <c:v>Irland</c:v>
                </c:pt>
                <c:pt idx="4">
                  <c:v>Storbritannien</c:v>
                </c:pt>
                <c:pt idx="5">
                  <c:v>Finland</c:v>
                </c:pt>
                <c:pt idx="6">
                  <c:v>Norge</c:v>
                </c:pt>
                <c:pt idx="7">
                  <c:v>Sverige</c:v>
                </c:pt>
                <c:pt idx="8">
                  <c:v>Belgien</c:v>
                </c:pt>
                <c:pt idx="9">
                  <c:v>Nederländerna</c:v>
                </c:pt>
                <c:pt idx="10">
                  <c:v>Danmark</c:v>
                </c:pt>
                <c:pt idx="11">
                  <c:v>Spanien</c:v>
                </c:pt>
                <c:pt idx="12">
                  <c:v>Frankrike</c:v>
                </c:pt>
                <c:pt idx="13">
                  <c:v>OECD-genomsnitt</c:v>
                </c:pt>
                <c:pt idx="14">
                  <c:v>Österrike</c:v>
                </c:pt>
                <c:pt idx="15">
                  <c:v>Tyskland</c:v>
                </c:pt>
                <c:pt idx="16">
                  <c:v>Italien</c:v>
                </c:pt>
                <c:pt idx="17">
                  <c:v>Mexico</c:v>
                </c:pt>
              </c:strCache>
            </c:strRef>
          </c:cat>
          <c:val>
            <c:numRef>
              <c:f>'Figur 18'!$F$4:$F$21</c:f>
              <c:numCache>
                <c:formatCode>#\ ##0_ ;\-#\ ##0\ </c:formatCode>
                <c:ptCount val="18"/>
                <c:pt idx="0">
                  <c:v>53.165829000000002</c:v>
                </c:pt>
                <c:pt idx="1">
                  <c:v>51.473922999999999</c:v>
                </c:pt>
                <c:pt idx="2" formatCode="0">
                  <c:v>45.024239000000001</c:v>
                </c:pt>
                <c:pt idx="3" formatCode="General">
                  <c:v>44</c:v>
                </c:pt>
                <c:pt idx="4" formatCode="0">
                  <c:v>45.149590000000003</c:v>
                </c:pt>
                <c:pt idx="5">
                  <c:v>38.580463000000002</c:v>
                </c:pt>
                <c:pt idx="6">
                  <c:v>39.005184</c:v>
                </c:pt>
                <c:pt idx="7">
                  <c:v>36.802536000000003</c:v>
                </c:pt>
                <c:pt idx="8" formatCode="General">
                  <c:v>37</c:v>
                </c:pt>
                <c:pt idx="9">
                  <c:v>39.97419</c:v>
                </c:pt>
                <c:pt idx="10">
                  <c:v>34.907451999999999</c:v>
                </c:pt>
                <c:pt idx="11" formatCode="General">
                  <c:v>36</c:v>
                </c:pt>
                <c:pt idx="12">
                  <c:v>35.105601999999998</c:v>
                </c:pt>
                <c:pt idx="13" formatCode="0">
                  <c:v>34.620544000000002</c:v>
                </c:pt>
                <c:pt idx="14" formatCode="General">
                  <c:v>34</c:v>
                </c:pt>
                <c:pt idx="15">
                  <c:v>32.452258999999998</c:v>
                </c:pt>
                <c:pt idx="16">
                  <c:v>16.759705</c:v>
                </c:pt>
                <c:pt idx="17" formatCode="0">
                  <c:v>18.929452999999999</c:v>
                </c:pt>
              </c:numCache>
            </c:numRef>
          </c:val>
          <c:extLst>
            <c:ext xmlns:c16="http://schemas.microsoft.com/office/drawing/2014/chart" uri="{C3380CC4-5D6E-409C-BE32-E72D297353CC}">
              <c16:uniqueId val="{00000001-F6BF-431A-927A-5DADA95E08B1}"/>
            </c:ext>
          </c:extLst>
        </c:ser>
        <c:dLbls>
          <c:showLegendKey val="0"/>
          <c:showVal val="0"/>
          <c:showCatName val="0"/>
          <c:showSerName val="0"/>
          <c:showPercent val="0"/>
          <c:showBubbleSize val="0"/>
        </c:dLbls>
        <c:gapWidth val="219"/>
        <c:axId val="1644176656"/>
        <c:axId val="1644175824"/>
      </c:barChart>
      <c:scatterChart>
        <c:scatterStyle val="lineMarker"/>
        <c:varyColors val="0"/>
        <c:ser>
          <c:idx val="0"/>
          <c:order val="0"/>
          <c:tx>
            <c:strRef>
              <c:f>'Figur 18'!$C$3</c:f>
              <c:strCache>
                <c:ptCount val="1"/>
                <c:pt idx="0">
                  <c:v>Kvinnor 2009</c:v>
                </c:pt>
              </c:strCache>
            </c:strRef>
          </c:tx>
          <c:spPr>
            <a:ln w="25400" cap="rnd">
              <a:noFill/>
              <a:round/>
            </a:ln>
            <a:effectLst/>
          </c:spPr>
          <c:marker>
            <c:symbol val="circle"/>
            <c:size val="5"/>
            <c:spPr>
              <a:solidFill>
                <a:schemeClr val="accent1"/>
              </a:solidFill>
              <a:ln w="9525">
                <a:solidFill>
                  <a:schemeClr val="accent1"/>
                </a:solidFill>
              </a:ln>
              <a:effectLst/>
            </c:spPr>
          </c:marker>
          <c:xVal>
            <c:strRef>
              <c:f>'Figur 18'!$A$4:$B$21</c:f>
              <c:strCache>
                <c:ptCount val="18"/>
                <c:pt idx="0">
                  <c:v>Kanada</c:v>
                </c:pt>
                <c:pt idx="1">
                  <c:v>Japan</c:v>
                </c:pt>
                <c:pt idx="2">
                  <c:v>USA</c:v>
                </c:pt>
                <c:pt idx="3">
                  <c:v>Irland</c:v>
                </c:pt>
                <c:pt idx="4">
                  <c:v>Storbritannien</c:v>
                </c:pt>
                <c:pt idx="5">
                  <c:v>Finland</c:v>
                </c:pt>
                <c:pt idx="6">
                  <c:v>Norge</c:v>
                </c:pt>
                <c:pt idx="7">
                  <c:v>Sverige</c:v>
                </c:pt>
                <c:pt idx="8">
                  <c:v>Belgien</c:v>
                </c:pt>
                <c:pt idx="9">
                  <c:v>Nederländerna</c:v>
                </c:pt>
                <c:pt idx="10">
                  <c:v>Danmark</c:v>
                </c:pt>
                <c:pt idx="11">
                  <c:v>Spanien</c:v>
                </c:pt>
                <c:pt idx="12">
                  <c:v>Frankrike</c:v>
                </c:pt>
                <c:pt idx="13">
                  <c:v>OECD-genomsnitt</c:v>
                </c:pt>
                <c:pt idx="14">
                  <c:v>Österrike</c:v>
                </c:pt>
                <c:pt idx="15">
                  <c:v>Tyskland</c:v>
                </c:pt>
                <c:pt idx="16">
                  <c:v>Italien</c:v>
                </c:pt>
                <c:pt idx="17">
                  <c:v>Mexico</c:v>
                </c:pt>
              </c:strCache>
            </c:strRef>
          </c:xVal>
          <c:yVal>
            <c:numRef>
              <c:f>'Figur 18'!$C$4:$C$21</c:f>
              <c:numCache>
                <c:formatCode>#\ ##0_ ;\-#\ ##0\ </c:formatCode>
                <c:ptCount val="18"/>
                <c:pt idx="0">
                  <c:v>53.706111999999997</c:v>
                </c:pt>
                <c:pt idx="1">
                  <c:v>42.810065999999999</c:v>
                </c:pt>
                <c:pt idx="2" formatCode="0">
                  <c:v>43.397056999999997</c:v>
                </c:pt>
                <c:pt idx="3" formatCode="General">
                  <c:v>37</c:v>
                </c:pt>
                <c:pt idx="4" formatCode="0">
                  <c:v>37.106785000000002</c:v>
                </c:pt>
                <c:pt idx="5">
                  <c:v>43.279850000000003</c:v>
                </c:pt>
                <c:pt idx="6">
                  <c:v>41.044899000000001</c:v>
                </c:pt>
                <c:pt idx="7">
                  <c:v>38.117825000000003</c:v>
                </c:pt>
                <c:pt idx="8" formatCode="General">
                  <c:v>35</c:v>
                </c:pt>
                <c:pt idx="9">
                  <c:v>31.024853</c:v>
                </c:pt>
                <c:pt idx="10">
                  <c:v>35.535122000000001</c:v>
                </c:pt>
                <c:pt idx="11" formatCode="General">
                  <c:v>31</c:v>
                </c:pt>
                <c:pt idx="12">
                  <c:v>30.428736000000001</c:v>
                </c:pt>
                <c:pt idx="13" formatCode="0">
                  <c:v>30.774446000000001</c:v>
                </c:pt>
                <c:pt idx="14" formatCode="General">
                  <c:v>25</c:v>
                </c:pt>
                <c:pt idx="15">
                  <c:v>23.066357</c:v>
                </c:pt>
                <c:pt idx="16">
                  <c:v>15.989163</c:v>
                </c:pt>
                <c:pt idx="17" formatCode="0">
                  <c:v>12.663967</c:v>
                </c:pt>
              </c:numCache>
            </c:numRef>
          </c:yVal>
          <c:smooth val="0"/>
          <c:extLst>
            <c:ext xmlns:c16="http://schemas.microsoft.com/office/drawing/2014/chart" uri="{C3380CC4-5D6E-409C-BE32-E72D297353CC}">
              <c16:uniqueId val="{00000002-F6BF-431A-927A-5DADA95E08B1}"/>
            </c:ext>
          </c:extLst>
        </c:ser>
        <c:ser>
          <c:idx val="2"/>
          <c:order val="2"/>
          <c:tx>
            <c:strRef>
              <c:f>'Figur 18'!$E$3</c:f>
              <c:strCache>
                <c:ptCount val="1"/>
                <c:pt idx="0">
                  <c:v>Män 2009</c:v>
                </c:pt>
              </c:strCache>
            </c:strRef>
          </c:tx>
          <c:spPr>
            <a:ln w="25400" cap="rnd">
              <a:noFill/>
              <a:round/>
            </a:ln>
            <a:effectLst/>
          </c:spPr>
          <c:marker>
            <c:symbol val="circle"/>
            <c:size val="5"/>
            <c:spPr>
              <a:solidFill>
                <a:schemeClr val="accent3"/>
              </a:solidFill>
              <a:ln w="9525">
                <a:solidFill>
                  <a:schemeClr val="accent3"/>
                </a:solidFill>
              </a:ln>
              <a:effectLst/>
            </c:spPr>
          </c:marker>
          <c:xVal>
            <c:strRef>
              <c:f>'Figur 18'!$A$4:$B$21</c:f>
              <c:strCache>
                <c:ptCount val="18"/>
                <c:pt idx="0">
                  <c:v>Kanada</c:v>
                </c:pt>
                <c:pt idx="1">
                  <c:v>Japan</c:v>
                </c:pt>
                <c:pt idx="2">
                  <c:v>USA</c:v>
                </c:pt>
                <c:pt idx="3">
                  <c:v>Irland</c:v>
                </c:pt>
                <c:pt idx="4">
                  <c:v>Storbritannien</c:v>
                </c:pt>
                <c:pt idx="5">
                  <c:v>Finland</c:v>
                </c:pt>
                <c:pt idx="6">
                  <c:v>Norge</c:v>
                </c:pt>
                <c:pt idx="7">
                  <c:v>Sverige</c:v>
                </c:pt>
                <c:pt idx="8">
                  <c:v>Belgien</c:v>
                </c:pt>
                <c:pt idx="9">
                  <c:v>Nederländerna</c:v>
                </c:pt>
                <c:pt idx="10">
                  <c:v>Danmark</c:v>
                </c:pt>
                <c:pt idx="11">
                  <c:v>Spanien</c:v>
                </c:pt>
                <c:pt idx="12">
                  <c:v>Frankrike</c:v>
                </c:pt>
                <c:pt idx="13">
                  <c:v>OECD-genomsnitt</c:v>
                </c:pt>
                <c:pt idx="14">
                  <c:v>Österrike</c:v>
                </c:pt>
                <c:pt idx="15">
                  <c:v>Tyskland</c:v>
                </c:pt>
                <c:pt idx="16">
                  <c:v>Italien</c:v>
                </c:pt>
                <c:pt idx="17">
                  <c:v>Mexico</c:v>
                </c:pt>
              </c:strCache>
            </c:strRef>
          </c:xVal>
          <c:yVal>
            <c:numRef>
              <c:f>'Figur 18'!$E$4:$E$21</c:f>
              <c:numCache>
                <c:formatCode>#\ ##0_ ;\-#\ ##0\ </c:formatCode>
                <c:ptCount val="18"/>
                <c:pt idx="0">
                  <c:v>44.847889000000002</c:v>
                </c:pt>
                <c:pt idx="1">
                  <c:v>44.717151999999999</c:v>
                </c:pt>
                <c:pt idx="2" formatCode="0">
                  <c:v>38.974967999999997</c:v>
                </c:pt>
                <c:pt idx="3" formatCode="General">
                  <c:v>33</c:v>
                </c:pt>
                <c:pt idx="4" formatCode="0">
                  <c:v>36.860756000000002</c:v>
                </c:pt>
                <c:pt idx="5">
                  <c:v>31.355533999999999</c:v>
                </c:pt>
                <c:pt idx="6">
                  <c:v>32.496845</c:v>
                </c:pt>
                <c:pt idx="7">
                  <c:v>28.141667999999999</c:v>
                </c:pt>
                <c:pt idx="8" formatCode="General">
                  <c:v>32</c:v>
                </c:pt>
                <c:pt idx="9">
                  <c:v>34.539515999999999</c:v>
                </c:pt>
                <c:pt idx="10">
                  <c:v>28.516290999999999</c:v>
                </c:pt>
                <c:pt idx="11" formatCode="General">
                  <c:v>29</c:v>
                </c:pt>
                <c:pt idx="12">
                  <c:v>26.667507000000001</c:v>
                </c:pt>
                <c:pt idx="13" formatCode="0">
                  <c:v>27.833214999999999</c:v>
                </c:pt>
                <c:pt idx="14" formatCode="General">
                  <c:v>29</c:v>
                </c:pt>
                <c:pt idx="15">
                  <c:v>29.675965999999999</c:v>
                </c:pt>
                <c:pt idx="16">
                  <c:v>13.014586</c:v>
                </c:pt>
                <c:pt idx="17" formatCode="0">
                  <c:v>16.192701</c:v>
                </c:pt>
              </c:numCache>
            </c:numRef>
          </c:yVal>
          <c:smooth val="0"/>
          <c:extLst>
            <c:ext xmlns:c16="http://schemas.microsoft.com/office/drawing/2014/chart" uri="{C3380CC4-5D6E-409C-BE32-E72D297353CC}">
              <c16:uniqueId val="{00000003-F6BF-431A-927A-5DADA95E08B1}"/>
            </c:ext>
          </c:extLst>
        </c:ser>
        <c:dLbls>
          <c:showLegendKey val="0"/>
          <c:showVal val="0"/>
          <c:showCatName val="0"/>
          <c:showSerName val="0"/>
          <c:showPercent val="0"/>
          <c:showBubbleSize val="0"/>
        </c:dLbls>
        <c:axId val="1644176656"/>
        <c:axId val="1644175824"/>
      </c:scatterChart>
      <c:catAx>
        <c:axId val="1644176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644175824"/>
        <c:crosses val="autoZero"/>
        <c:auto val="1"/>
        <c:lblAlgn val="ctr"/>
        <c:lblOffset val="100"/>
        <c:noMultiLvlLbl val="0"/>
      </c:catAx>
      <c:valAx>
        <c:axId val="164417582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644176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rgbClr val="FF0000"/>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2'!$A$4</c:f>
              <c:strCache>
                <c:ptCount val="1"/>
                <c:pt idx="0">
                  <c:v>19-åringar</c:v>
                </c:pt>
              </c:strCache>
            </c:strRef>
          </c:tx>
          <c:spPr>
            <a:ln w="28575" cap="rnd">
              <a:solidFill>
                <a:schemeClr val="accent1"/>
              </a:solidFill>
              <a:round/>
            </a:ln>
            <a:effectLst/>
          </c:spPr>
          <c:marker>
            <c:symbol val="none"/>
          </c:marker>
          <c:cat>
            <c:strRef>
              <c:f>'Figur 2'!$B$3:$AG$3</c:f>
              <c:strCache>
                <c:ptCount val="32"/>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strCache>
            </c:strRef>
          </c:cat>
          <c:val>
            <c:numRef>
              <c:f>'Figur 2'!$B$4:$AG$4</c:f>
              <c:numCache>
                <c:formatCode>0</c:formatCode>
                <c:ptCount val="32"/>
                <c:pt idx="0">
                  <c:v>133635</c:v>
                </c:pt>
                <c:pt idx="1">
                  <c:v>131598</c:v>
                </c:pt>
                <c:pt idx="2">
                  <c:v>126676</c:v>
                </c:pt>
                <c:pt idx="3">
                  <c:v>122904</c:v>
                </c:pt>
                <c:pt idx="4">
                  <c:v>115849</c:v>
                </c:pt>
                <c:pt idx="5">
                  <c:v>109623</c:v>
                </c:pt>
                <c:pt idx="6">
                  <c:v>107268</c:v>
                </c:pt>
                <c:pt idx="7">
                  <c:v>108757</c:v>
                </c:pt>
                <c:pt idx="8">
                  <c:v>112806</c:v>
                </c:pt>
                <c:pt idx="9" formatCode="General">
                  <c:v>112896</c:v>
                </c:pt>
                <c:pt idx="10" formatCode="#,##0">
                  <c:v>110991</c:v>
                </c:pt>
              </c:numCache>
            </c:numRef>
          </c:val>
          <c:smooth val="0"/>
          <c:extLst>
            <c:ext xmlns:c16="http://schemas.microsoft.com/office/drawing/2014/chart" uri="{C3380CC4-5D6E-409C-BE32-E72D297353CC}">
              <c16:uniqueId val="{00000000-E43E-43DA-8209-23436A98437B}"/>
            </c:ext>
          </c:extLst>
        </c:ser>
        <c:ser>
          <c:idx val="1"/>
          <c:order val="1"/>
          <c:tx>
            <c:strRef>
              <c:f>'Figur 2'!$A$5</c:f>
              <c:strCache>
                <c:ptCount val="1"/>
                <c:pt idx="0">
                  <c:v>25-åringar</c:v>
                </c:pt>
              </c:strCache>
            </c:strRef>
          </c:tx>
          <c:spPr>
            <a:ln w="28575" cap="rnd">
              <a:solidFill>
                <a:schemeClr val="accent2"/>
              </a:solidFill>
              <a:round/>
            </a:ln>
            <a:effectLst/>
          </c:spPr>
          <c:marker>
            <c:symbol val="none"/>
          </c:marker>
          <c:cat>
            <c:strRef>
              <c:f>'Figur 2'!$B$3:$AG$3</c:f>
              <c:strCache>
                <c:ptCount val="32"/>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strCache>
            </c:strRef>
          </c:cat>
          <c:val>
            <c:numRef>
              <c:f>'Figur 2'!$B$5:$AG$5</c:f>
              <c:numCache>
                <c:formatCode>0</c:formatCode>
                <c:ptCount val="32"/>
                <c:pt idx="0">
                  <c:v>119574</c:v>
                </c:pt>
                <c:pt idx="1">
                  <c:v>122757</c:v>
                </c:pt>
                <c:pt idx="2">
                  <c:v>125037</c:v>
                </c:pt>
                <c:pt idx="3">
                  <c:v>132352</c:v>
                </c:pt>
                <c:pt idx="4">
                  <c:v>136296</c:v>
                </c:pt>
                <c:pt idx="5">
                  <c:v>144757</c:v>
                </c:pt>
                <c:pt idx="6">
                  <c:v>145685</c:v>
                </c:pt>
                <c:pt idx="7">
                  <c:v>145054</c:v>
                </c:pt>
                <c:pt idx="8">
                  <c:v>140855</c:v>
                </c:pt>
                <c:pt idx="9" formatCode="General">
                  <c:v>137195</c:v>
                </c:pt>
                <c:pt idx="10" formatCode="#,##0">
                  <c:v>128988</c:v>
                </c:pt>
              </c:numCache>
            </c:numRef>
          </c:val>
          <c:smooth val="0"/>
          <c:extLst>
            <c:ext xmlns:c16="http://schemas.microsoft.com/office/drawing/2014/chart" uri="{C3380CC4-5D6E-409C-BE32-E72D297353CC}">
              <c16:uniqueId val="{00000001-E43E-43DA-8209-23436A98437B}"/>
            </c:ext>
          </c:extLst>
        </c:ser>
        <c:ser>
          <c:idx val="2"/>
          <c:order val="2"/>
          <c:tx>
            <c:strRef>
              <c:f>'Figur 2'!$A$6</c:f>
              <c:strCache>
                <c:ptCount val="1"/>
                <c:pt idx="0">
                  <c:v>19-åringar, prognos</c:v>
                </c:pt>
              </c:strCache>
            </c:strRef>
          </c:tx>
          <c:spPr>
            <a:ln w="28575" cap="rnd">
              <a:solidFill>
                <a:schemeClr val="accent1"/>
              </a:solidFill>
              <a:prstDash val="dash"/>
              <a:round/>
            </a:ln>
            <a:effectLst/>
          </c:spPr>
          <c:marker>
            <c:symbol val="none"/>
          </c:marker>
          <c:cat>
            <c:strRef>
              <c:f>'Figur 2'!$B$3:$AG$3</c:f>
              <c:strCache>
                <c:ptCount val="32"/>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strCache>
            </c:strRef>
          </c:cat>
          <c:val>
            <c:numRef>
              <c:f>'Figur 2'!$B$6:$AG$6</c:f>
              <c:numCache>
                <c:formatCode>General</c:formatCode>
                <c:ptCount val="32"/>
                <c:pt idx="10" formatCode="0">
                  <c:v>111469</c:v>
                </c:pt>
                <c:pt idx="11" formatCode="0">
                  <c:v>115491</c:v>
                </c:pt>
                <c:pt idx="12" formatCode="0">
                  <c:v>118782</c:v>
                </c:pt>
                <c:pt idx="13" formatCode="0">
                  <c:v>121090</c:v>
                </c:pt>
                <c:pt idx="14" formatCode="0">
                  <c:v>122318</c:v>
                </c:pt>
                <c:pt idx="15" formatCode="0">
                  <c:v>126935</c:v>
                </c:pt>
                <c:pt idx="16" formatCode="0">
                  <c:v>128370</c:v>
                </c:pt>
                <c:pt idx="17" formatCode="0">
                  <c:v>130773</c:v>
                </c:pt>
                <c:pt idx="18" formatCode="0">
                  <c:v>132650</c:v>
                </c:pt>
                <c:pt idx="19" formatCode="0">
                  <c:v>136445</c:v>
                </c:pt>
                <c:pt idx="20" formatCode="0">
                  <c:v>132432</c:v>
                </c:pt>
                <c:pt idx="21" formatCode="0">
                  <c:v>133872</c:v>
                </c:pt>
                <c:pt idx="22" formatCode="0">
                  <c:v>133140</c:v>
                </c:pt>
                <c:pt idx="23" formatCode="0">
                  <c:v>134461</c:v>
                </c:pt>
                <c:pt idx="24" formatCode="0">
                  <c:v>133397</c:v>
                </c:pt>
                <c:pt idx="25" formatCode="0">
                  <c:v>135777</c:v>
                </c:pt>
                <c:pt idx="26" formatCode="0">
                  <c:v>131980</c:v>
                </c:pt>
                <c:pt idx="27" formatCode="0">
                  <c:v>131856</c:v>
                </c:pt>
                <c:pt idx="28" formatCode="0">
                  <c:v>129597</c:v>
                </c:pt>
                <c:pt idx="29" formatCode="0">
                  <c:v>129244</c:v>
                </c:pt>
                <c:pt idx="30">
                  <c:v>129518</c:v>
                </c:pt>
                <c:pt idx="31">
                  <c:v>129663</c:v>
                </c:pt>
              </c:numCache>
            </c:numRef>
          </c:val>
          <c:smooth val="0"/>
          <c:extLst>
            <c:ext xmlns:c16="http://schemas.microsoft.com/office/drawing/2014/chart" uri="{C3380CC4-5D6E-409C-BE32-E72D297353CC}">
              <c16:uniqueId val="{00000002-E43E-43DA-8209-23436A98437B}"/>
            </c:ext>
          </c:extLst>
        </c:ser>
        <c:ser>
          <c:idx val="3"/>
          <c:order val="3"/>
          <c:tx>
            <c:strRef>
              <c:f>'Figur 2'!$A$7</c:f>
              <c:strCache>
                <c:ptCount val="1"/>
                <c:pt idx="0">
                  <c:v>25-åringar, prognos</c:v>
                </c:pt>
              </c:strCache>
            </c:strRef>
          </c:tx>
          <c:spPr>
            <a:ln w="28575" cap="rnd">
              <a:solidFill>
                <a:schemeClr val="accent2"/>
              </a:solidFill>
              <a:prstDash val="dash"/>
              <a:round/>
            </a:ln>
            <a:effectLst/>
          </c:spPr>
          <c:marker>
            <c:symbol val="none"/>
          </c:marker>
          <c:cat>
            <c:strRef>
              <c:f>'Figur 2'!$B$3:$AG$3</c:f>
              <c:strCache>
                <c:ptCount val="32"/>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strCache>
            </c:strRef>
          </c:cat>
          <c:val>
            <c:numRef>
              <c:f>'Figur 2'!$B$7:$AG$7</c:f>
              <c:numCache>
                <c:formatCode>General</c:formatCode>
                <c:ptCount val="32"/>
                <c:pt idx="10" formatCode="0">
                  <c:v>129586</c:v>
                </c:pt>
                <c:pt idx="11" formatCode="0">
                  <c:v>122341</c:v>
                </c:pt>
                <c:pt idx="12" formatCode="0">
                  <c:v>118472</c:v>
                </c:pt>
                <c:pt idx="13" formatCode="0">
                  <c:v>121158</c:v>
                </c:pt>
                <c:pt idx="14" formatCode="0">
                  <c:v>126201</c:v>
                </c:pt>
                <c:pt idx="15" formatCode="0">
                  <c:v>123337</c:v>
                </c:pt>
                <c:pt idx="16" formatCode="0">
                  <c:v>121968</c:v>
                </c:pt>
                <c:pt idx="17" formatCode="0">
                  <c:v>125957</c:v>
                </c:pt>
                <c:pt idx="18" formatCode="0">
                  <c:v>129212</c:v>
                </c:pt>
                <c:pt idx="19" formatCode="0">
                  <c:v>131474</c:v>
                </c:pt>
                <c:pt idx="20" formatCode="0">
                  <c:v>132625</c:v>
                </c:pt>
                <c:pt idx="21" formatCode="0">
                  <c:v>137097</c:v>
                </c:pt>
                <c:pt idx="22" formatCode="0">
                  <c:v>138349</c:v>
                </c:pt>
                <c:pt idx="23" formatCode="0">
                  <c:v>140485</c:v>
                </c:pt>
                <c:pt idx="24" formatCode="0">
                  <c:v>142228</c:v>
                </c:pt>
                <c:pt idx="25" formatCode="0">
                  <c:v>145811</c:v>
                </c:pt>
                <c:pt idx="26" formatCode="0">
                  <c:v>141825</c:v>
                </c:pt>
                <c:pt idx="27" formatCode="0">
                  <c:v>143107</c:v>
                </c:pt>
                <c:pt idx="28" formatCode="0">
                  <c:v>142363</c:v>
                </c:pt>
                <c:pt idx="29" formatCode="0">
                  <c:v>143459</c:v>
                </c:pt>
                <c:pt idx="30" formatCode="#,##0">
                  <c:v>142439</c:v>
                </c:pt>
                <c:pt idx="31">
                  <c:v>144764</c:v>
                </c:pt>
              </c:numCache>
            </c:numRef>
          </c:val>
          <c:smooth val="0"/>
          <c:extLst>
            <c:ext xmlns:c16="http://schemas.microsoft.com/office/drawing/2014/chart" uri="{C3380CC4-5D6E-409C-BE32-E72D297353CC}">
              <c16:uniqueId val="{00000003-E43E-43DA-8209-23436A98437B}"/>
            </c:ext>
          </c:extLst>
        </c:ser>
        <c:dLbls>
          <c:showLegendKey val="0"/>
          <c:showVal val="0"/>
          <c:showCatName val="0"/>
          <c:showSerName val="0"/>
          <c:showPercent val="0"/>
          <c:showBubbleSize val="0"/>
        </c:dLbls>
        <c:smooth val="0"/>
        <c:axId val="1127054207"/>
        <c:axId val="1127062111"/>
      </c:lineChart>
      <c:catAx>
        <c:axId val="1127054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27062111"/>
        <c:crosses val="autoZero"/>
        <c:auto val="1"/>
        <c:lblAlgn val="ctr"/>
        <c:lblOffset val="100"/>
        <c:noMultiLvlLbl val="0"/>
      </c:catAx>
      <c:valAx>
        <c:axId val="11270621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2705420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19'!$A$4</c:f>
              <c:strCache>
                <c:ptCount val="1"/>
                <c:pt idx="0">
                  <c:v>Kvinnor</c:v>
                </c:pt>
              </c:strCache>
            </c:strRef>
          </c:tx>
          <c:spPr>
            <a:ln w="28575" cap="rnd">
              <a:solidFill>
                <a:schemeClr val="accent1"/>
              </a:solidFill>
              <a:round/>
            </a:ln>
            <a:effectLst/>
          </c:spPr>
          <c:marker>
            <c:symbol val="none"/>
          </c:marker>
          <c:cat>
            <c:strRef>
              <c:f>'Figur 19'!$B$3:$L$3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 19'!$B$4:$L$4</c:f>
              <c:numCache>
                <c:formatCode>General</c:formatCode>
                <c:ptCount val="11"/>
                <c:pt idx="0">
                  <c:v>82</c:v>
                </c:pt>
                <c:pt idx="1">
                  <c:v>82</c:v>
                </c:pt>
                <c:pt idx="2">
                  <c:v>81</c:v>
                </c:pt>
                <c:pt idx="3">
                  <c:v>82</c:v>
                </c:pt>
                <c:pt idx="4">
                  <c:v>83</c:v>
                </c:pt>
                <c:pt idx="5">
                  <c:v>84</c:v>
                </c:pt>
                <c:pt idx="6">
                  <c:v>84</c:v>
                </c:pt>
                <c:pt idx="7">
                  <c:v>85</c:v>
                </c:pt>
                <c:pt idx="8">
                  <c:v>85</c:v>
                </c:pt>
                <c:pt idx="9" formatCode="0">
                  <c:v>85</c:v>
                </c:pt>
                <c:pt idx="10">
                  <c:v>84.699285807869643</c:v>
                </c:pt>
              </c:numCache>
            </c:numRef>
          </c:val>
          <c:smooth val="0"/>
          <c:extLst>
            <c:ext xmlns:c16="http://schemas.microsoft.com/office/drawing/2014/chart" uri="{C3380CC4-5D6E-409C-BE32-E72D297353CC}">
              <c16:uniqueId val="{00000000-543A-4544-A367-A9CD165AACFE}"/>
            </c:ext>
          </c:extLst>
        </c:ser>
        <c:ser>
          <c:idx val="1"/>
          <c:order val="1"/>
          <c:tx>
            <c:strRef>
              <c:f>'Figur 19'!$A$5</c:f>
              <c:strCache>
                <c:ptCount val="1"/>
                <c:pt idx="0">
                  <c:v>Män</c:v>
                </c:pt>
              </c:strCache>
            </c:strRef>
          </c:tx>
          <c:spPr>
            <a:ln w="28575" cap="rnd">
              <a:solidFill>
                <a:schemeClr val="accent2"/>
              </a:solidFill>
              <a:round/>
            </a:ln>
            <a:effectLst/>
          </c:spPr>
          <c:marker>
            <c:symbol val="none"/>
          </c:marker>
          <c:cat>
            <c:strRef>
              <c:f>'Figur 19'!$B$3:$L$3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 19'!$B$5:$L$5</c:f>
              <c:numCache>
                <c:formatCode>General</c:formatCode>
                <c:ptCount val="11"/>
                <c:pt idx="0">
                  <c:v>75</c:v>
                </c:pt>
                <c:pt idx="1">
                  <c:v>76</c:v>
                </c:pt>
                <c:pt idx="2">
                  <c:v>75</c:v>
                </c:pt>
                <c:pt idx="3">
                  <c:v>76</c:v>
                </c:pt>
                <c:pt idx="4">
                  <c:v>77</c:v>
                </c:pt>
                <c:pt idx="5">
                  <c:v>78</c:v>
                </c:pt>
                <c:pt idx="6">
                  <c:v>79</c:v>
                </c:pt>
                <c:pt idx="7">
                  <c:v>79</c:v>
                </c:pt>
                <c:pt idx="8">
                  <c:v>79</c:v>
                </c:pt>
                <c:pt idx="9" formatCode="0">
                  <c:v>80</c:v>
                </c:pt>
                <c:pt idx="10">
                  <c:v>79.715457777278587</c:v>
                </c:pt>
              </c:numCache>
            </c:numRef>
          </c:val>
          <c:smooth val="0"/>
          <c:extLst>
            <c:ext xmlns:c16="http://schemas.microsoft.com/office/drawing/2014/chart" uri="{C3380CC4-5D6E-409C-BE32-E72D297353CC}">
              <c16:uniqueId val="{00000001-543A-4544-A367-A9CD165AACFE}"/>
            </c:ext>
          </c:extLst>
        </c:ser>
        <c:ser>
          <c:idx val="2"/>
          <c:order val="2"/>
          <c:tx>
            <c:strRef>
              <c:f>'Figur 19'!$A$6</c:f>
              <c:strCache>
                <c:ptCount val="1"/>
                <c:pt idx="0">
                  <c:v>Totalt</c:v>
                </c:pt>
              </c:strCache>
            </c:strRef>
          </c:tx>
          <c:spPr>
            <a:ln w="28575" cap="rnd">
              <a:solidFill>
                <a:schemeClr val="accent3"/>
              </a:solidFill>
              <a:round/>
            </a:ln>
            <a:effectLst/>
          </c:spPr>
          <c:marker>
            <c:symbol val="none"/>
          </c:marker>
          <c:cat>
            <c:strRef>
              <c:f>'Figur 19'!$B$3:$L$3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 19'!$B$6:$L$6</c:f>
              <c:numCache>
                <c:formatCode>General</c:formatCode>
                <c:ptCount val="11"/>
                <c:pt idx="0">
                  <c:v>80</c:v>
                </c:pt>
                <c:pt idx="1">
                  <c:v>79</c:v>
                </c:pt>
                <c:pt idx="2">
                  <c:v>79</c:v>
                </c:pt>
                <c:pt idx="3">
                  <c:v>79</c:v>
                </c:pt>
                <c:pt idx="4">
                  <c:v>81</c:v>
                </c:pt>
                <c:pt idx="5">
                  <c:v>81</c:v>
                </c:pt>
                <c:pt idx="6">
                  <c:v>82</c:v>
                </c:pt>
                <c:pt idx="7">
                  <c:v>83</c:v>
                </c:pt>
                <c:pt idx="8">
                  <c:v>83</c:v>
                </c:pt>
                <c:pt idx="9" formatCode="0">
                  <c:v>83</c:v>
                </c:pt>
                <c:pt idx="10">
                  <c:v>82.685847314224219</c:v>
                </c:pt>
              </c:numCache>
            </c:numRef>
          </c:val>
          <c:smooth val="0"/>
          <c:extLst>
            <c:ext xmlns:c16="http://schemas.microsoft.com/office/drawing/2014/chart" uri="{C3380CC4-5D6E-409C-BE32-E72D297353CC}">
              <c16:uniqueId val="{00000002-543A-4544-A367-A9CD165AACFE}"/>
            </c:ext>
          </c:extLst>
        </c:ser>
        <c:dLbls>
          <c:showLegendKey val="0"/>
          <c:showVal val="0"/>
          <c:showCatName val="0"/>
          <c:showSerName val="0"/>
          <c:showPercent val="0"/>
          <c:showBubbleSize val="0"/>
        </c:dLbls>
        <c:smooth val="0"/>
        <c:axId val="1120751599"/>
        <c:axId val="1120758255"/>
      </c:lineChart>
      <c:catAx>
        <c:axId val="1120751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20758255"/>
        <c:crosses val="autoZero"/>
        <c:auto val="1"/>
        <c:lblAlgn val="ctr"/>
        <c:lblOffset val="100"/>
        <c:noMultiLvlLbl val="0"/>
      </c:catAx>
      <c:valAx>
        <c:axId val="1120758255"/>
        <c:scaling>
          <c:orientation val="minMax"/>
          <c:max val="100"/>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2075159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20'!$A$4</c:f>
              <c:strCache>
                <c:ptCount val="1"/>
                <c:pt idx="0">
                  <c:v>Yrkesexamensprogram </c:v>
                </c:pt>
              </c:strCache>
            </c:strRef>
          </c:tx>
          <c:spPr>
            <a:ln w="28575" cap="rnd">
              <a:solidFill>
                <a:schemeClr val="accent1"/>
              </a:solidFill>
              <a:round/>
            </a:ln>
            <a:effectLst/>
          </c:spPr>
          <c:marker>
            <c:symbol val="none"/>
          </c:marker>
          <c:cat>
            <c:strRef>
              <c:f>'Figur 20'!$B$3:$L$3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 20'!$B$4:$L$4</c:f>
              <c:numCache>
                <c:formatCode>0</c:formatCode>
                <c:ptCount val="11"/>
                <c:pt idx="0">
                  <c:v>89.130788472686092</c:v>
                </c:pt>
                <c:pt idx="1">
                  <c:v>89.43314987534589</c:v>
                </c:pt>
                <c:pt idx="2">
                  <c:v>88.874643464646724</c:v>
                </c:pt>
                <c:pt idx="3">
                  <c:v>89.179779981243286</c:v>
                </c:pt>
                <c:pt idx="4">
                  <c:v>89.588235490052611</c:v>
                </c:pt>
                <c:pt idx="5">
                  <c:v>89.837388924046792</c:v>
                </c:pt>
                <c:pt idx="6">
                  <c:v>90.111391811106444</c:v>
                </c:pt>
                <c:pt idx="7">
                  <c:v>90.094794226588519</c:v>
                </c:pt>
                <c:pt idx="8">
                  <c:v>90.193515683031052</c:v>
                </c:pt>
                <c:pt idx="9">
                  <c:v>90.170835400553912</c:v>
                </c:pt>
                <c:pt idx="10" formatCode="General">
                  <c:v>89.887926742403394</c:v>
                </c:pt>
              </c:numCache>
            </c:numRef>
          </c:val>
          <c:smooth val="0"/>
          <c:extLst>
            <c:ext xmlns:c16="http://schemas.microsoft.com/office/drawing/2014/chart" uri="{C3380CC4-5D6E-409C-BE32-E72D297353CC}">
              <c16:uniqueId val="{00000000-1579-47E1-95BD-60CC1BBEA89F}"/>
            </c:ext>
          </c:extLst>
        </c:ser>
        <c:ser>
          <c:idx val="1"/>
          <c:order val="1"/>
          <c:tx>
            <c:strRef>
              <c:f>'Figur 20'!$A$5</c:f>
              <c:strCache>
                <c:ptCount val="1"/>
                <c:pt idx="0">
                  <c:v>Generella program </c:v>
                </c:pt>
              </c:strCache>
            </c:strRef>
          </c:tx>
          <c:spPr>
            <a:ln w="28575" cap="rnd">
              <a:solidFill>
                <a:schemeClr val="accent2"/>
              </a:solidFill>
              <a:round/>
            </a:ln>
            <a:effectLst/>
          </c:spPr>
          <c:marker>
            <c:symbol val="none"/>
          </c:marker>
          <c:cat>
            <c:strRef>
              <c:f>'Figur 20'!$B$3:$L$3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 20'!$B$5:$L$5</c:f>
              <c:numCache>
                <c:formatCode>0</c:formatCode>
                <c:ptCount val="11"/>
                <c:pt idx="0">
                  <c:v>82.691811652040556</c:v>
                </c:pt>
                <c:pt idx="1">
                  <c:v>82.742184575235711</c:v>
                </c:pt>
                <c:pt idx="2">
                  <c:v>82.082747147917942</c:v>
                </c:pt>
                <c:pt idx="3">
                  <c:v>82.372874231811409</c:v>
                </c:pt>
                <c:pt idx="4">
                  <c:v>83.956646929996992</c:v>
                </c:pt>
                <c:pt idx="5">
                  <c:v>84.852093711954652</c:v>
                </c:pt>
                <c:pt idx="6">
                  <c:v>85.42683712375127</c:v>
                </c:pt>
                <c:pt idx="7">
                  <c:v>85.795203253601088</c:v>
                </c:pt>
                <c:pt idx="8">
                  <c:v>85.93741321783034</c:v>
                </c:pt>
                <c:pt idx="9">
                  <c:v>86.511170586634933</c:v>
                </c:pt>
                <c:pt idx="10" formatCode="General">
                  <c:v>86.154963288509038</c:v>
                </c:pt>
              </c:numCache>
            </c:numRef>
          </c:val>
          <c:smooth val="0"/>
          <c:extLst>
            <c:ext xmlns:c16="http://schemas.microsoft.com/office/drawing/2014/chart" uri="{C3380CC4-5D6E-409C-BE32-E72D297353CC}">
              <c16:uniqueId val="{00000001-1579-47E1-95BD-60CC1BBEA89F}"/>
            </c:ext>
          </c:extLst>
        </c:ser>
        <c:ser>
          <c:idx val="2"/>
          <c:order val="2"/>
          <c:tx>
            <c:strRef>
              <c:f>'Figur 20'!$A$6</c:f>
              <c:strCache>
                <c:ptCount val="1"/>
                <c:pt idx="0">
                  <c:v>Fristående kurser </c:v>
                </c:pt>
              </c:strCache>
            </c:strRef>
          </c:tx>
          <c:spPr>
            <a:ln w="28575" cap="rnd">
              <a:solidFill>
                <a:schemeClr val="accent3"/>
              </a:solidFill>
              <a:round/>
            </a:ln>
            <a:effectLst/>
          </c:spPr>
          <c:marker>
            <c:symbol val="none"/>
          </c:marker>
          <c:cat>
            <c:strRef>
              <c:f>'Figur 20'!$B$3:$L$3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 20'!$B$6:$L$6</c:f>
              <c:numCache>
                <c:formatCode>0</c:formatCode>
                <c:ptCount val="11"/>
                <c:pt idx="0">
                  <c:v>64.614681973612349</c:v>
                </c:pt>
                <c:pt idx="1">
                  <c:v>64.302067287730196</c:v>
                </c:pt>
                <c:pt idx="2">
                  <c:v>63.881527163472576</c:v>
                </c:pt>
                <c:pt idx="3">
                  <c:v>63.174981978387102</c:v>
                </c:pt>
                <c:pt idx="4">
                  <c:v>64.476712891987574</c:v>
                </c:pt>
                <c:pt idx="5">
                  <c:v>65.013885682893857</c:v>
                </c:pt>
                <c:pt idx="6">
                  <c:v>64.640002939599313</c:v>
                </c:pt>
                <c:pt idx="7">
                  <c:v>64.638548286280823</c:v>
                </c:pt>
                <c:pt idx="8">
                  <c:v>64.727794709618976</c:v>
                </c:pt>
                <c:pt idx="9">
                  <c:v>64.213888393303662</c:v>
                </c:pt>
                <c:pt idx="10" formatCode="General">
                  <c:v>62.847141017194708</c:v>
                </c:pt>
              </c:numCache>
            </c:numRef>
          </c:val>
          <c:smooth val="0"/>
          <c:extLst>
            <c:ext xmlns:c16="http://schemas.microsoft.com/office/drawing/2014/chart" uri="{C3380CC4-5D6E-409C-BE32-E72D297353CC}">
              <c16:uniqueId val="{00000002-1579-47E1-95BD-60CC1BBEA89F}"/>
            </c:ext>
          </c:extLst>
        </c:ser>
        <c:ser>
          <c:idx val="3"/>
          <c:order val="3"/>
          <c:tx>
            <c:strRef>
              <c:f>'Figur 20'!$A$7</c:f>
              <c:strCache>
                <c:ptCount val="1"/>
                <c:pt idx="0">
                  <c:v>Konstnärliga program</c:v>
                </c:pt>
              </c:strCache>
            </c:strRef>
          </c:tx>
          <c:spPr>
            <a:ln w="28575" cap="rnd">
              <a:solidFill>
                <a:schemeClr val="accent4"/>
              </a:solidFill>
              <a:round/>
            </a:ln>
            <a:effectLst/>
          </c:spPr>
          <c:marker>
            <c:symbol val="none"/>
          </c:marker>
          <c:dPt>
            <c:idx val="9"/>
            <c:marker>
              <c:symbol val="none"/>
            </c:marker>
            <c:bubble3D val="0"/>
            <c:extLst>
              <c:ext xmlns:c16="http://schemas.microsoft.com/office/drawing/2014/chart" uri="{C3380CC4-5D6E-409C-BE32-E72D297353CC}">
                <c16:uniqueId val="{00000003-1579-47E1-95BD-60CC1BBEA89F}"/>
              </c:ext>
            </c:extLst>
          </c:dPt>
          <c:dPt>
            <c:idx val="10"/>
            <c:marker>
              <c:symbol val="dash"/>
              <c:size val="7"/>
              <c:spPr>
                <a:solidFill>
                  <a:schemeClr val="accent4"/>
                </a:solidFill>
                <a:ln w="9525">
                  <a:solidFill>
                    <a:schemeClr val="accent4"/>
                  </a:solidFill>
                </a:ln>
                <a:effectLst/>
              </c:spPr>
            </c:marker>
            <c:bubble3D val="0"/>
            <c:extLst>
              <c:ext xmlns:c16="http://schemas.microsoft.com/office/drawing/2014/chart" uri="{C3380CC4-5D6E-409C-BE32-E72D297353CC}">
                <c16:uniqueId val="{00000004-1579-47E1-95BD-60CC1BBEA89F}"/>
              </c:ext>
            </c:extLst>
          </c:dPt>
          <c:cat>
            <c:strRef>
              <c:f>'Figur 20'!$B$3:$L$3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 20'!$B$7:$L$7</c:f>
              <c:numCache>
                <c:formatCode>0</c:formatCode>
                <c:ptCount val="11"/>
                <c:pt idx="0">
                  <c:v>94.800415775366247</c:v>
                </c:pt>
                <c:pt idx="1">
                  <c:v>93.325210978518442</c:v>
                </c:pt>
                <c:pt idx="2">
                  <c:v>93.018741937486467</c:v>
                </c:pt>
                <c:pt idx="3">
                  <c:v>93.764654502883673</c:v>
                </c:pt>
                <c:pt idx="4">
                  <c:v>92.838510297321434</c:v>
                </c:pt>
                <c:pt idx="5">
                  <c:v>93.248587888441591</c:v>
                </c:pt>
                <c:pt idx="6">
                  <c:v>93.496504924011091</c:v>
                </c:pt>
                <c:pt idx="7">
                  <c:v>94.078678143576298</c:v>
                </c:pt>
                <c:pt idx="8">
                  <c:v>93.697695416755536</c:v>
                </c:pt>
                <c:pt idx="10" formatCode="General">
                  <c:v>93.194950126997426</c:v>
                </c:pt>
              </c:numCache>
            </c:numRef>
          </c:val>
          <c:smooth val="0"/>
          <c:extLst>
            <c:ext xmlns:c16="http://schemas.microsoft.com/office/drawing/2014/chart" uri="{C3380CC4-5D6E-409C-BE32-E72D297353CC}">
              <c16:uniqueId val="{00000005-1579-47E1-95BD-60CC1BBEA89F}"/>
            </c:ext>
          </c:extLst>
        </c:ser>
        <c:dLbls>
          <c:showLegendKey val="0"/>
          <c:showVal val="0"/>
          <c:showCatName val="0"/>
          <c:showSerName val="0"/>
          <c:showPercent val="0"/>
          <c:showBubbleSize val="0"/>
        </c:dLbls>
        <c:smooth val="0"/>
        <c:axId val="1118652639"/>
        <c:axId val="1118658879"/>
      </c:lineChart>
      <c:catAx>
        <c:axId val="1118652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18658879"/>
        <c:crosses val="autoZero"/>
        <c:auto val="1"/>
        <c:lblAlgn val="ctr"/>
        <c:lblOffset val="100"/>
        <c:noMultiLvlLbl val="0"/>
      </c:catAx>
      <c:valAx>
        <c:axId val="1118658879"/>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1865263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 21'!$B$5</c:f>
              <c:strCache>
                <c:ptCount val="1"/>
                <c:pt idx="0">
                  <c:v>Avsedd yrkesexamen</c:v>
                </c:pt>
              </c:strCache>
            </c:strRef>
          </c:tx>
          <c:spPr>
            <a:solidFill>
              <a:schemeClr val="accent1"/>
            </a:solidFill>
            <a:ln>
              <a:noFill/>
            </a:ln>
            <a:effectLst/>
          </c:spPr>
          <c:invertIfNegative val="0"/>
          <c:cat>
            <c:strRef>
              <c:f>'Figur 21'!$A$6:$A$31</c:f>
              <c:strCache>
                <c:ptCount val="26"/>
                <c:pt idx="0">
                  <c:v>Högskoleingenjörsexamen</c:v>
                </c:pt>
                <c:pt idx="1">
                  <c:v>Grundlärarexamen</c:v>
                </c:pt>
                <c:pt idx="2">
                  <c:v>Receptarieexamen</c:v>
                </c:pt>
                <c:pt idx="3">
                  <c:v>Civilingenjörsexamen</c:v>
                </c:pt>
                <c:pt idx="4">
                  <c:v>Lärarexamen</c:v>
                </c:pt>
                <c:pt idx="5">
                  <c:v>Yrkeslärarexamen</c:v>
                </c:pt>
                <c:pt idx="6">
                  <c:v>Biomedicinsk analytikerexamen</c:v>
                </c:pt>
                <c:pt idx="7">
                  <c:v>Apotekarexamen</c:v>
                </c:pt>
                <c:pt idx="8">
                  <c:v>Studie- och yrkesvägledarexamen</c:v>
                </c:pt>
                <c:pt idx="9">
                  <c:v>Tandhygienistexamen</c:v>
                </c:pt>
                <c:pt idx="10">
                  <c:v>Civilekonomexamen</c:v>
                </c:pt>
                <c:pt idx="11">
                  <c:v>Röntgensjuksköterskeexamen</c:v>
                </c:pt>
                <c:pt idx="12">
                  <c:v>Speciallärarexamen*</c:v>
                </c:pt>
                <c:pt idx="13">
                  <c:v>Förskollärarexamen</c:v>
                </c:pt>
                <c:pt idx="14">
                  <c:v>Specialpedagogexamen*</c:v>
                </c:pt>
                <c:pt idx="15">
                  <c:v>Sjuksköterskeexamen</c:v>
                </c:pt>
                <c:pt idx="16">
                  <c:v>Arbetsterapeutexamen</c:v>
                </c:pt>
                <c:pt idx="17">
                  <c:v>Arkitektexamen</c:v>
                </c:pt>
                <c:pt idx="18">
                  <c:v>Socionomexamen</c:v>
                </c:pt>
                <c:pt idx="19">
                  <c:v>Juristexamen</c:v>
                </c:pt>
                <c:pt idx="20">
                  <c:v>Fysioterapeutexamen</c:v>
                </c:pt>
                <c:pt idx="21">
                  <c:v>Psykologexamen</c:v>
                </c:pt>
                <c:pt idx="22">
                  <c:v>Specialistsjuksköterskeexamen*</c:v>
                </c:pt>
                <c:pt idx="23">
                  <c:v>Tandläkarexamen</c:v>
                </c:pt>
                <c:pt idx="24">
                  <c:v>Läkarexamen</c:v>
                </c:pt>
                <c:pt idx="25">
                  <c:v>Barnmorskeexamen*</c:v>
                </c:pt>
              </c:strCache>
            </c:strRef>
          </c:cat>
          <c:val>
            <c:numRef>
              <c:f>'Figur 21'!$B$6:$B$31</c:f>
              <c:numCache>
                <c:formatCode>General</c:formatCode>
                <c:ptCount val="26"/>
                <c:pt idx="0">
                  <c:v>43</c:v>
                </c:pt>
                <c:pt idx="1">
                  <c:v>55</c:v>
                </c:pt>
                <c:pt idx="2">
                  <c:v>57</c:v>
                </c:pt>
                <c:pt idx="3">
                  <c:v>52</c:v>
                </c:pt>
                <c:pt idx="4">
                  <c:v>57</c:v>
                </c:pt>
                <c:pt idx="5">
                  <c:v>63</c:v>
                </c:pt>
                <c:pt idx="6">
                  <c:v>54</c:v>
                </c:pt>
                <c:pt idx="7">
                  <c:v>57</c:v>
                </c:pt>
                <c:pt idx="8">
                  <c:v>67</c:v>
                </c:pt>
                <c:pt idx="9">
                  <c:v>67</c:v>
                </c:pt>
                <c:pt idx="10">
                  <c:v>45</c:v>
                </c:pt>
                <c:pt idx="11">
                  <c:v>65</c:v>
                </c:pt>
                <c:pt idx="12">
                  <c:v>69</c:v>
                </c:pt>
                <c:pt idx="13">
                  <c:v>72</c:v>
                </c:pt>
                <c:pt idx="14">
                  <c:v>73</c:v>
                </c:pt>
                <c:pt idx="15">
                  <c:v>75</c:v>
                </c:pt>
                <c:pt idx="16">
                  <c:v>73</c:v>
                </c:pt>
                <c:pt idx="17">
                  <c:v>48</c:v>
                </c:pt>
                <c:pt idx="18">
                  <c:v>72</c:v>
                </c:pt>
                <c:pt idx="19">
                  <c:v>71</c:v>
                </c:pt>
                <c:pt idx="20">
                  <c:v>78</c:v>
                </c:pt>
                <c:pt idx="21">
                  <c:v>75</c:v>
                </c:pt>
                <c:pt idx="22">
                  <c:v>81</c:v>
                </c:pt>
                <c:pt idx="23">
                  <c:v>75</c:v>
                </c:pt>
                <c:pt idx="24">
                  <c:v>85</c:v>
                </c:pt>
                <c:pt idx="25">
                  <c:v>92</c:v>
                </c:pt>
              </c:numCache>
            </c:numRef>
          </c:val>
          <c:extLst>
            <c:ext xmlns:c16="http://schemas.microsoft.com/office/drawing/2014/chart" uri="{C3380CC4-5D6E-409C-BE32-E72D297353CC}">
              <c16:uniqueId val="{00000000-F9D9-4487-9ED9-2F985811D1A9}"/>
            </c:ext>
          </c:extLst>
        </c:ser>
        <c:ser>
          <c:idx val="1"/>
          <c:order val="1"/>
          <c:tx>
            <c:strRef>
              <c:f>'Figur 21'!$C$5</c:f>
              <c:strCache>
                <c:ptCount val="1"/>
                <c:pt idx="0">
                  <c:v>Annan yrkesexamen</c:v>
                </c:pt>
              </c:strCache>
            </c:strRef>
          </c:tx>
          <c:spPr>
            <a:solidFill>
              <a:schemeClr val="accent2"/>
            </a:solidFill>
            <a:ln>
              <a:noFill/>
            </a:ln>
            <a:effectLst/>
          </c:spPr>
          <c:invertIfNegative val="0"/>
          <c:cat>
            <c:strRef>
              <c:f>'Figur 21'!$A$6:$A$31</c:f>
              <c:strCache>
                <c:ptCount val="26"/>
                <c:pt idx="0">
                  <c:v>Högskoleingenjörsexamen</c:v>
                </c:pt>
                <c:pt idx="1">
                  <c:v>Grundlärarexamen</c:v>
                </c:pt>
                <c:pt idx="2">
                  <c:v>Receptarieexamen</c:v>
                </c:pt>
                <c:pt idx="3">
                  <c:v>Civilingenjörsexamen</c:v>
                </c:pt>
                <c:pt idx="4">
                  <c:v>Lärarexamen</c:v>
                </c:pt>
                <c:pt idx="5">
                  <c:v>Yrkeslärarexamen</c:v>
                </c:pt>
                <c:pt idx="6">
                  <c:v>Biomedicinsk analytikerexamen</c:v>
                </c:pt>
                <c:pt idx="7">
                  <c:v>Apotekarexamen</c:v>
                </c:pt>
                <c:pt idx="8">
                  <c:v>Studie- och yrkesvägledarexamen</c:v>
                </c:pt>
                <c:pt idx="9">
                  <c:v>Tandhygienistexamen</c:v>
                </c:pt>
                <c:pt idx="10">
                  <c:v>Civilekonomexamen</c:v>
                </c:pt>
                <c:pt idx="11">
                  <c:v>Röntgensjuksköterskeexamen</c:v>
                </c:pt>
                <c:pt idx="12">
                  <c:v>Speciallärarexamen*</c:v>
                </c:pt>
                <c:pt idx="13">
                  <c:v>Förskollärarexamen</c:v>
                </c:pt>
                <c:pt idx="14">
                  <c:v>Specialpedagogexamen*</c:v>
                </c:pt>
                <c:pt idx="15">
                  <c:v>Sjuksköterskeexamen</c:v>
                </c:pt>
                <c:pt idx="16">
                  <c:v>Arbetsterapeutexamen</c:v>
                </c:pt>
                <c:pt idx="17">
                  <c:v>Arkitektexamen</c:v>
                </c:pt>
                <c:pt idx="18">
                  <c:v>Socionomexamen</c:v>
                </c:pt>
                <c:pt idx="19">
                  <c:v>Juristexamen</c:v>
                </c:pt>
                <c:pt idx="20">
                  <c:v>Fysioterapeutexamen</c:v>
                </c:pt>
                <c:pt idx="21">
                  <c:v>Psykologexamen</c:v>
                </c:pt>
                <c:pt idx="22">
                  <c:v>Specialistsjuksköterskeexamen*</c:v>
                </c:pt>
                <c:pt idx="23">
                  <c:v>Tandläkarexamen</c:v>
                </c:pt>
                <c:pt idx="24">
                  <c:v>Läkarexamen</c:v>
                </c:pt>
                <c:pt idx="25">
                  <c:v>Barnmorskeexamen*</c:v>
                </c:pt>
              </c:strCache>
            </c:strRef>
          </c:cat>
          <c:val>
            <c:numRef>
              <c:f>'Figur 21'!$C$6:$C$31</c:f>
              <c:numCache>
                <c:formatCode>General</c:formatCode>
                <c:ptCount val="26"/>
                <c:pt idx="0">
                  <c:v>1</c:v>
                </c:pt>
                <c:pt idx="1">
                  <c:v>5</c:v>
                </c:pt>
                <c:pt idx="2">
                  <c:v>3</c:v>
                </c:pt>
                <c:pt idx="3">
                  <c:v>6</c:v>
                </c:pt>
                <c:pt idx="4">
                  <c:v>5</c:v>
                </c:pt>
                <c:pt idx="5">
                  <c:v>1</c:v>
                </c:pt>
                <c:pt idx="6">
                  <c:v>10</c:v>
                </c:pt>
                <c:pt idx="7">
                  <c:v>11</c:v>
                </c:pt>
                <c:pt idx="8">
                  <c:v>2</c:v>
                </c:pt>
                <c:pt idx="9">
                  <c:v>3</c:v>
                </c:pt>
                <c:pt idx="10">
                  <c:v>3</c:v>
                </c:pt>
                <c:pt idx="11">
                  <c:v>4</c:v>
                </c:pt>
                <c:pt idx="12">
                  <c:v>4</c:v>
                </c:pt>
                <c:pt idx="13">
                  <c:v>2</c:v>
                </c:pt>
                <c:pt idx="14">
                  <c:v>2</c:v>
                </c:pt>
                <c:pt idx="15">
                  <c:v>1</c:v>
                </c:pt>
                <c:pt idx="16">
                  <c:v>4</c:v>
                </c:pt>
                <c:pt idx="17">
                  <c:v>9</c:v>
                </c:pt>
                <c:pt idx="18">
                  <c:v>3</c:v>
                </c:pt>
                <c:pt idx="19">
                  <c:v>4</c:v>
                </c:pt>
                <c:pt idx="20">
                  <c:v>2</c:v>
                </c:pt>
                <c:pt idx="21">
                  <c:v>4</c:v>
                </c:pt>
                <c:pt idx="22">
                  <c:v>0</c:v>
                </c:pt>
                <c:pt idx="23">
                  <c:v>11</c:v>
                </c:pt>
                <c:pt idx="24">
                  <c:v>3</c:v>
                </c:pt>
                <c:pt idx="25">
                  <c:v>0</c:v>
                </c:pt>
              </c:numCache>
            </c:numRef>
          </c:val>
          <c:extLst>
            <c:ext xmlns:c16="http://schemas.microsoft.com/office/drawing/2014/chart" uri="{C3380CC4-5D6E-409C-BE32-E72D297353CC}">
              <c16:uniqueId val="{00000001-F9D9-4487-9ED9-2F985811D1A9}"/>
            </c:ext>
          </c:extLst>
        </c:ser>
        <c:ser>
          <c:idx val="2"/>
          <c:order val="2"/>
          <c:tx>
            <c:strRef>
              <c:f>'Figur 21'!$D$5</c:f>
              <c:strCache>
                <c:ptCount val="1"/>
                <c:pt idx="0">
                  <c:v>Annan generell examen</c:v>
                </c:pt>
              </c:strCache>
            </c:strRef>
          </c:tx>
          <c:spPr>
            <a:solidFill>
              <a:schemeClr val="accent3"/>
            </a:solidFill>
            <a:ln>
              <a:noFill/>
            </a:ln>
            <a:effectLst/>
          </c:spPr>
          <c:invertIfNegative val="0"/>
          <c:cat>
            <c:strRef>
              <c:f>'Figur 21'!$A$6:$A$31</c:f>
              <c:strCache>
                <c:ptCount val="26"/>
                <c:pt idx="0">
                  <c:v>Högskoleingenjörsexamen</c:v>
                </c:pt>
                <c:pt idx="1">
                  <c:v>Grundlärarexamen</c:v>
                </c:pt>
                <c:pt idx="2">
                  <c:v>Receptarieexamen</c:v>
                </c:pt>
                <c:pt idx="3">
                  <c:v>Civilingenjörsexamen</c:v>
                </c:pt>
                <c:pt idx="4">
                  <c:v>Lärarexamen</c:v>
                </c:pt>
                <c:pt idx="5">
                  <c:v>Yrkeslärarexamen</c:v>
                </c:pt>
                <c:pt idx="6">
                  <c:v>Biomedicinsk analytikerexamen</c:v>
                </c:pt>
                <c:pt idx="7">
                  <c:v>Apotekarexamen</c:v>
                </c:pt>
                <c:pt idx="8">
                  <c:v>Studie- och yrkesvägledarexamen</c:v>
                </c:pt>
                <c:pt idx="9">
                  <c:v>Tandhygienistexamen</c:v>
                </c:pt>
                <c:pt idx="10">
                  <c:v>Civilekonomexamen</c:v>
                </c:pt>
                <c:pt idx="11">
                  <c:v>Röntgensjuksköterskeexamen</c:v>
                </c:pt>
                <c:pt idx="12">
                  <c:v>Speciallärarexamen*</c:v>
                </c:pt>
                <c:pt idx="13">
                  <c:v>Förskollärarexamen</c:v>
                </c:pt>
                <c:pt idx="14">
                  <c:v>Specialpedagogexamen*</c:v>
                </c:pt>
                <c:pt idx="15">
                  <c:v>Sjuksköterskeexamen</c:v>
                </c:pt>
                <c:pt idx="16">
                  <c:v>Arbetsterapeutexamen</c:v>
                </c:pt>
                <c:pt idx="17">
                  <c:v>Arkitektexamen</c:v>
                </c:pt>
                <c:pt idx="18">
                  <c:v>Socionomexamen</c:v>
                </c:pt>
                <c:pt idx="19">
                  <c:v>Juristexamen</c:v>
                </c:pt>
                <c:pt idx="20">
                  <c:v>Fysioterapeutexamen</c:v>
                </c:pt>
                <c:pt idx="21">
                  <c:v>Psykologexamen</c:v>
                </c:pt>
                <c:pt idx="22">
                  <c:v>Specialistsjuksköterskeexamen*</c:v>
                </c:pt>
                <c:pt idx="23">
                  <c:v>Tandläkarexamen</c:v>
                </c:pt>
                <c:pt idx="24">
                  <c:v>Läkarexamen</c:v>
                </c:pt>
                <c:pt idx="25">
                  <c:v>Barnmorskeexamen*</c:v>
                </c:pt>
              </c:strCache>
            </c:strRef>
          </c:cat>
          <c:val>
            <c:numRef>
              <c:f>'Figur 21'!$D$6:$D$31</c:f>
              <c:numCache>
                <c:formatCode>General</c:formatCode>
                <c:ptCount val="26"/>
                <c:pt idx="0">
                  <c:v>4</c:v>
                </c:pt>
                <c:pt idx="1">
                  <c:v>2</c:v>
                </c:pt>
                <c:pt idx="2">
                  <c:v>2</c:v>
                </c:pt>
                <c:pt idx="3">
                  <c:v>6</c:v>
                </c:pt>
                <c:pt idx="4">
                  <c:v>3</c:v>
                </c:pt>
                <c:pt idx="5">
                  <c:v>1</c:v>
                </c:pt>
                <c:pt idx="6">
                  <c:v>2</c:v>
                </c:pt>
                <c:pt idx="7">
                  <c:v>2</c:v>
                </c:pt>
                <c:pt idx="8">
                  <c:v>3</c:v>
                </c:pt>
                <c:pt idx="9">
                  <c:v>2</c:v>
                </c:pt>
                <c:pt idx="10">
                  <c:v>25</c:v>
                </c:pt>
                <c:pt idx="11">
                  <c:v>4</c:v>
                </c:pt>
                <c:pt idx="12">
                  <c:v>0</c:v>
                </c:pt>
                <c:pt idx="13">
                  <c:v>1</c:v>
                </c:pt>
                <c:pt idx="14">
                  <c:v>1</c:v>
                </c:pt>
                <c:pt idx="15">
                  <c:v>1</c:v>
                </c:pt>
                <c:pt idx="16">
                  <c:v>2</c:v>
                </c:pt>
                <c:pt idx="17">
                  <c:v>22</c:v>
                </c:pt>
                <c:pt idx="18">
                  <c:v>4</c:v>
                </c:pt>
                <c:pt idx="19">
                  <c:v>5</c:v>
                </c:pt>
                <c:pt idx="20">
                  <c:v>2</c:v>
                </c:pt>
                <c:pt idx="21">
                  <c:v>3</c:v>
                </c:pt>
                <c:pt idx="22">
                  <c:v>1</c:v>
                </c:pt>
                <c:pt idx="23">
                  <c:v>1</c:v>
                </c:pt>
                <c:pt idx="24">
                  <c:v>2</c:v>
                </c:pt>
                <c:pt idx="25">
                  <c:v>1</c:v>
                </c:pt>
              </c:numCache>
            </c:numRef>
          </c:val>
          <c:extLst>
            <c:ext xmlns:c16="http://schemas.microsoft.com/office/drawing/2014/chart" uri="{C3380CC4-5D6E-409C-BE32-E72D297353CC}">
              <c16:uniqueId val="{00000002-F9D9-4487-9ED9-2F985811D1A9}"/>
            </c:ext>
          </c:extLst>
        </c:ser>
        <c:dLbls>
          <c:showLegendKey val="0"/>
          <c:showVal val="0"/>
          <c:showCatName val="0"/>
          <c:showSerName val="0"/>
          <c:showPercent val="0"/>
          <c:showBubbleSize val="0"/>
        </c:dLbls>
        <c:gapWidth val="150"/>
        <c:overlap val="100"/>
        <c:axId val="1116300591"/>
        <c:axId val="1116290191"/>
      </c:barChart>
      <c:catAx>
        <c:axId val="11163005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16290191"/>
        <c:crosses val="autoZero"/>
        <c:auto val="1"/>
        <c:lblAlgn val="ctr"/>
        <c:lblOffset val="100"/>
        <c:noMultiLvlLbl val="0"/>
      </c:catAx>
      <c:valAx>
        <c:axId val="11162901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163005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 22'!$B$4</c:f>
              <c:strCache>
                <c:ptCount val="1"/>
                <c:pt idx="0">
                  <c:v>Män</c:v>
                </c:pt>
              </c:strCache>
            </c:strRef>
          </c:tx>
          <c:spPr>
            <a:solidFill>
              <a:schemeClr val="accent1"/>
            </a:solidFill>
            <a:ln>
              <a:noFill/>
            </a:ln>
            <a:effectLst/>
          </c:spPr>
          <c:invertIfNegative val="0"/>
          <c:cat>
            <c:strRef>
              <c:f>'Figur 22'!$A$5:$A$29</c:f>
              <c:strCache>
                <c:ptCount val="25"/>
                <c:pt idx="0">
                  <c:v>Högskoleingenjörsexamen </c:v>
                </c:pt>
                <c:pt idx="1">
                  <c:v>Receptarieexamen </c:v>
                </c:pt>
                <c:pt idx="2">
                  <c:v>Grundlärarexamen </c:v>
                </c:pt>
                <c:pt idx="3">
                  <c:v>Biomedicinsk analytikerexamen</c:v>
                </c:pt>
                <c:pt idx="4">
                  <c:v>Yrkeslärarexamen </c:v>
                </c:pt>
                <c:pt idx="5">
                  <c:v>Lärarexamen </c:v>
                </c:pt>
                <c:pt idx="6">
                  <c:v>Tandhygienistexamen</c:v>
                </c:pt>
                <c:pt idx="7">
                  <c:v>Apotekarexamen </c:v>
                </c:pt>
                <c:pt idx="8">
                  <c:v>Civilingenjörsexamen </c:v>
                </c:pt>
                <c:pt idx="9">
                  <c:v>Studie- och yrkesvägledarexamen </c:v>
                </c:pt>
                <c:pt idx="10">
                  <c:v>Förskollärarexamen</c:v>
                </c:pt>
                <c:pt idx="11">
                  <c:v>Speciallärarexamen*</c:v>
                </c:pt>
                <c:pt idx="12">
                  <c:v>Specialpedagogexamen*</c:v>
                </c:pt>
                <c:pt idx="13">
                  <c:v>Arbetsterapeutexamen </c:v>
                </c:pt>
                <c:pt idx="14">
                  <c:v>Civilekonomexamen </c:v>
                </c:pt>
                <c:pt idx="15">
                  <c:v>Röntgensjuksköterskeexamen </c:v>
                </c:pt>
                <c:pt idx="16">
                  <c:v>Sjuksköterskeexamen </c:v>
                </c:pt>
                <c:pt idx="17">
                  <c:v>Arkitektexamen </c:v>
                </c:pt>
                <c:pt idx="18">
                  <c:v>Socionomexamen </c:v>
                </c:pt>
                <c:pt idx="19">
                  <c:v>Specialistsjuksköterskeexamen*</c:v>
                </c:pt>
                <c:pt idx="20">
                  <c:v>Juristexamen </c:v>
                </c:pt>
                <c:pt idx="21">
                  <c:v>Psykologexamen </c:v>
                </c:pt>
                <c:pt idx="22">
                  <c:v>Fysioterapeutexamen</c:v>
                </c:pt>
                <c:pt idx="23">
                  <c:v>Tandläkarexamen</c:v>
                </c:pt>
                <c:pt idx="24">
                  <c:v>Läkarexamen </c:v>
                </c:pt>
              </c:strCache>
            </c:strRef>
          </c:cat>
          <c:val>
            <c:numRef>
              <c:f>'Figur 22'!$B$5:$B$29</c:f>
              <c:numCache>
                <c:formatCode>General</c:formatCode>
                <c:ptCount val="25"/>
                <c:pt idx="0">
                  <c:v>44</c:v>
                </c:pt>
                <c:pt idx="1">
                  <c:v>53</c:v>
                </c:pt>
                <c:pt idx="2">
                  <c:v>49</c:v>
                </c:pt>
                <c:pt idx="3">
                  <c:v>57</c:v>
                </c:pt>
                <c:pt idx="4">
                  <c:v>53</c:v>
                </c:pt>
                <c:pt idx="5">
                  <c:v>50</c:v>
                </c:pt>
                <c:pt idx="6">
                  <c:v>68</c:v>
                </c:pt>
                <c:pt idx="7">
                  <c:v>60</c:v>
                </c:pt>
                <c:pt idx="8">
                  <c:v>59</c:v>
                </c:pt>
                <c:pt idx="9">
                  <c:v>56</c:v>
                </c:pt>
                <c:pt idx="10">
                  <c:v>54</c:v>
                </c:pt>
                <c:pt idx="11">
                  <c:v>44</c:v>
                </c:pt>
                <c:pt idx="12">
                  <c:v>64</c:v>
                </c:pt>
                <c:pt idx="13">
                  <c:v>62</c:v>
                </c:pt>
                <c:pt idx="14">
                  <c:v>66</c:v>
                </c:pt>
                <c:pt idx="15">
                  <c:v>54</c:v>
                </c:pt>
                <c:pt idx="16">
                  <c:v>64</c:v>
                </c:pt>
                <c:pt idx="17">
                  <c:v>76</c:v>
                </c:pt>
                <c:pt idx="18">
                  <c:v>67</c:v>
                </c:pt>
                <c:pt idx="19">
                  <c:v>79</c:v>
                </c:pt>
                <c:pt idx="20">
                  <c:v>72</c:v>
                </c:pt>
                <c:pt idx="21">
                  <c:v>73</c:v>
                </c:pt>
                <c:pt idx="22">
                  <c:v>74</c:v>
                </c:pt>
                <c:pt idx="23">
                  <c:v>86</c:v>
                </c:pt>
                <c:pt idx="24">
                  <c:v>89</c:v>
                </c:pt>
              </c:numCache>
            </c:numRef>
          </c:val>
          <c:extLst>
            <c:ext xmlns:c16="http://schemas.microsoft.com/office/drawing/2014/chart" uri="{C3380CC4-5D6E-409C-BE32-E72D297353CC}">
              <c16:uniqueId val="{00000000-16AB-43B5-8069-3246905440B9}"/>
            </c:ext>
          </c:extLst>
        </c:ser>
        <c:ser>
          <c:idx val="1"/>
          <c:order val="1"/>
          <c:tx>
            <c:strRef>
              <c:f>'Figur 22'!$C$4</c:f>
              <c:strCache>
                <c:ptCount val="1"/>
                <c:pt idx="0">
                  <c:v>Kvinnor</c:v>
                </c:pt>
              </c:strCache>
            </c:strRef>
          </c:tx>
          <c:spPr>
            <a:solidFill>
              <a:schemeClr val="accent2"/>
            </a:solidFill>
            <a:ln>
              <a:noFill/>
            </a:ln>
            <a:effectLst/>
          </c:spPr>
          <c:invertIfNegative val="0"/>
          <c:cat>
            <c:strRef>
              <c:f>'Figur 22'!$A$5:$A$29</c:f>
              <c:strCache>
                <c:ptCount val="25"/>
                <c:pt idx="0">
                  <c:v>Högskoleingenjörsexamen </c:v>
                </c:pt>
                <c:pt idx="1">
                  <c:v>Receptarieexamen </c:v>
                </c:pt>
                <c:pt idx="2">
                  <c:v>Grundlärarexamen </c:v>
                </c:pt>
                <c:pt idx="3">
                  <c:v>Biomedicinsk analytikerexamen</c:v>
                </c:pt>
                <c:pt idx="4">
                  <c:v>Yrkeslärarexamen </c:v>
                </c:pt>
                <c:pt idx="5">
                  <c:v>Lärarexamen </c:v>
                </c:pt>
                <c:pt idx="6">
                  <c:v>Tandhygienistexamen</c:v>
                </c:pt>
                <c:pt idx="7">
                  <c:v>Apotekarexamen </c:v>
                </c:pt>
                <c:pt idx="8">
                  <c:v>Civilingenjörsexamen </c:v>
                </c:pt>
                <c:pt idx="9">
                  <c:v>Studie- och yrkesvägledarexamen </c:v>
                </c:pt>
                <c:pt idx="10">
                  <c:v>Förskollärarexamen</c:v>
                </c:pt>
                <c:pt idx="11">
                  <c:v>Speciallärarexamen*</c:v>
                </c:pt>
                <c:pt idx="12">
                  <c:v>Specialpedagogexamen*</c:v>
                </c:pt>
                <c:pt idx="13">
                  <c:v>Arbetsterapeutexamen </c:v>
                </c:pt>
                <c:pt idx="14">
                  <c:v>Civilekonomexamen </c:v>
                </c:pt>
                <c:pt idx="15">
                  <c:v>Röntgensjuksköterskeexamen </c:v>
                </c:pt>
                <c:pt idx="16">
                  <c:v>Sjuksköterskeexamen </c:v>
                </c:pt>
                <c:pt idx="17">
                  <c:v>Arkitektexamen </c:v>
                </c:pt>
                <c:pt idx="18">
                  <c:v>Socionomexamen </c:v>
                </c:pt>
                <c:pt idx="19">
                  <c:v>Specialistsjuksköterskeexamen*</c:v>
                </c:pt>
                <c:pt idx="20">
                  <c:v>Juristexamen </c:v>
                </c:pt>
                <c:pt idx="21">
                  <c:v>Psykologexamen </c:v>
                </c:pt>
                <c:pt idx="22">
                  <c:v>Fysioterapeutexamen</c:v>
                </c:pt>
                <c:pt idx="23">
                  <c:v>Tandläkarexamen</c:v>
                </c:pt>
                <c:pt idx="24">
                  <c:v>Läkarexamen </c:v>
                </c:pt>
              </c:strCache>
            </c:strRef>
          </c:cat>
          <c:val>
            <c:numRef>
              <c:f>'Figur 22'!$C$5:$C$29</c:f>
              <c:numCache>
                <c:formatCode>General</c:formatCode>
                <c:ptCount val="25"/>
                <c:pt idx="0">
                  <c:v>59</c:v>
                </c:pt>
                <c:pt idx="1">
                  <c:v>62</c:v>
                </c:pt>
                <c:pt idx="2">
                  <c:v>65</c:v>
                </c:pt>
                <c:pt idx="3">
                  <c:v>68</c:v>
                </c:pt>
                <c:pt idx="4">
                  <c:v>69</c:v>
                </c:pt>
                <c:pt idx="5">
                  <c:v>70</c:v>
                </c:pt>
                <c:pt idx="6">
                  <c:v>73</c:v>
                </c:pt>
                <c:pt idx="7">
                  <c:v>74</c:v>
                </c:pt>
                <c:pt idx="8">
                  <c:v>75</c:v>
                </c:pt>
                <c:pt idx="9">
                  <c:v>75</c:v>
                </c:pt>
                <c:pt idx="10">
                  <c:v>76</c:v>
                </c:pt>
                <c:pt idx="11">
                  <c:v>76</c:v>
                </c:pt>
                <c:pt idx="12">
                  <c:v>77</c:v>
                </c:pt>
                <c:pt idx="13">
                  <c:v>80</c:v>
                </c:pt>
                <c:pt idx="14">
                  <c:v>80</c:v>
                </c:pt>
                <c:pt idx="15">
                  <c:v>80</c:v>
                </c:pt>
                <c:pt idx="16">
                  <c:v>80</c:v>
                </c:pt>
                <c:pt idx="17">
                  <c:v>82</c:v>
                </c:pt>
                <c:pt idx="18">
                  <c:v>82</c:v>
                </c:pt>
                <c:pt idx="19">
                  <c:v>83</c:v>
                </c:pt>
                <c:pt idx="20">
                  <c:v>85</c:v>
                </c:pt>
                <c:pt idx="21">
                  <c:v>85</c:v>
                </c:pt>
                <c:pt idx="22">
                  <c:v>86</c:v>
                </c:pt>
                <c:pt idx="23">
                  <c:v>89</c:v>
                </c:pt>
                <c:pt idx="24">
                  <c:v>92</c:v>
                </c:pt>
              </c:numCache>
            </c:numRef>
          </c:val>
          <c:extLst>
            <c:ext xmlns:c16="http://schemas.microsoft.com/office/drawing/2014/chart" uri="{C3380CC4-5D6E-409C-BE32-E72D297353CC}">
              <c16:uniqueId val="{00000001-16AB-43B5-8069-3246905440B9}"/>
            </c:ext>
          </c:extLst>
        </c:ser>
        <c:dLbls>
          <c:showLegendKey val="0"/>
          <c:showVal val="0"/>
          <c:showCatName val="0"/>
          <c:showSerName val="0"/>
          <c:showPercent val="0"/>
          <c:showBubbleSize val="0"/>
        </c:dLbls>
        <c:gapWidth val="182"/>
        <c:axId val="1092844207"/>
        <c:axId val="1092845039"/>
      </c:barChart>
      <c:catAx>
        <c:axId val="10928442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92845039"/>
        <c:crosses val="autoZero"/>
        <c:auto val="1"/>
        <c:lblAlgn val="ctr"/>
        <c:lblOffset val="100"/>
        <c:noMultiLvlLbl val="0"/>
      </c:catAx>
      <c:valAx>
        <c:axId val="109284503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9284420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00481189851273E-2"/>
          <c:y val="9.7222222222222224E-2"/>
          <c:w val="0.82253237095363074"/>
          <c:h val="0.5078707349081365"/>
        </c:manualLayout>
      </c:layout>
      <c:barChart>
        <c:barDir val="col"/>
        <c:grouping val="clustered"/>
        <c:varyColors val="0"/>
        <c:ser>
          <c:idx val="0"/>
          <c:order val="0"/>
          <c:tx>
            <c:strRef>
              <c:f>'Figur 23'!$D$3</c:f>
              <c:strCache>
                <c:ptCount val="1"/>
                <c:pt idx="0">
                  <c:v>Sökande</c:v>
                </c:pt>
              </c:strCache>
            </c:strRef>
          </c:tx>
          <c:spPr>
            <a:solidFill>
              <a:schemeClr val="accent1"/>
            </a:solidFill>
            <a:ln>
              <a:noFill/>
            </a:ln>
            <a:effectLst/>
          </c:spPr>
          <c:invertIfNegative val="0"/>
          <c:cat>
            <c:multiLvlStrRef>
              <c:f>'Figur 23'!$A$4:$C$57</c:f>
              <c:multiLvlStrCache>
                <c:ptCount val="54"/>
                <c:lvl>
                  <c:pt idx="0">
                    <c:v>16</c:v>
                  </c:pt>
                  <c:pt idx="1">
                    <c:v>17</c:v>
                  </c:pt>
                  <c:pt idx="2">
                    <c:v>18</c:v>
                  </c:pt>
                  <c:pt idx="3">
                    <c:v>19</c:v>
                  </c:pt>
                  <c:pt idx="4">
                    <c:v>20</c:v>
                  </c:pt>
                  <c:pt idx="7">
                    <c:v>16</c:v>
                  </c:pt>
                  <c:pt idx="8">
                    <c:v>17</c:v>
                  </c:pt>
                  <c:pt idx="9">
                    <c:v>18</c:v>
                  </c:pt>
                  <c:pt idx="10">
                    <c:v>19</c:v>
                  </c:pt>
                  <c:pt idx="11">
                    <c:v>20</c:v>
                  </c:pt>
                  <c:pt idx="14">
                    <c:v>16</c:v>
                  </c:pt>
                  <c:pt idx="15">
                    <c:v>17</c:v>
                  </c:pt>
                  <c:pt idx="16">
                    <c:v>18</c:v>
                  </c:pt>
                  <c:pt idx="17">
                    <c:v>19</c:v>
                  </c:pt>
                  <c:pt idx="18">
                    <c:v>20</c:v>
                  </c:pt>
                  <c:pt idx="21">
                    <c:v>16</c:v>
                  </c:pt>
                  <c:pt idx="22">
                    <c:v>17</c:v>
                  </c:pt>
                  <c:pt idx="23">
                    <c:v>18</c:v>
                  </c:pt>
                  <c:pt idx="24">
                    <c:v>19</c:v>
                  </c:pt>
                  <c:pt idx="25">
                    <c:v>20</c:v>
                  </c:pt>
                  <c:pt idx="28">
                    <c:v>16</c:v>
                  </c:pt>
                  <c:pt idx="29">
                    <c:v>17</c:v>
                  </c:pt>
                  <c:pt idx="30">
                    <c:v>18</c:v>
                  </c:pt>
                  <c:pt idx="31">
                    <c:v>19</c:v>
                  </c:pt>
                  <c:pt idx="32">
                    <c:v>20</c:v>
                  </c:pt>
                  <c:pt idx="35">
                    <c:v>16</c:v>
                  </c:pt>
                  <c:pt idx="36">
                    <c:v>17</c:v>
                  </c:pt>
                  <c:pt idx="37">
                    <c:v>18</c:v>
                  </c:pt>
                  <c:pt idx="38">
                    <c:v>19</c:v>
                  </c:pt>
                  <c:pt idx="39">
                    <c:v>20</c:v>
                  </c:pt>
                  <c:pt idx="42">
                    <c:v>16</c:v>
                  </c:pt>
                  <c:pt idx="43">
                    <c:v>17</c:v>
                  </c:pt>
                  <c:pt idx="44">
                    <c:v>18</c:v>
                  </c:pt>
                  <c:pt idx="45">
                    <c:v>19</c:v>
                  </c:pt>
                  <c:pt idx="46">
                    <c:v>20</c:v>
                  </c:pt>
                  <c:pt idx="49">
                    <c:v>16</c:v>
                  </c:pt>
                  <c:pt idx="50">
                    <c:v>17</c:v>
                  </c:pt>
                  <c:pt idx="51">
                    <c:v>18</c:v>
                  </c:pt>
                  <c:pt idx="52">
                    <c:v>19</c:v>
                  </c:pt>
                  <c:pt idx="53">
                    <c:v>20</c:v>
                  </c:pt>
                </c:lvl>
                <c:lvl>
                  <c:pt idx="6">
                    <c:v>Fritidshem</c:v>
                  </c:pt>
                  <c:pt idx="13">
                    <c:v>F-3</c:v>
                  </c:pt>
                  <c:pt idx="20">
                    <c:v>4-6</c:v>
                  </c:pt>
                  <c:pt idx="34">
                    <c:v>Gymnasie-
skolan</c:v>
                  </c:pt>
                  <c:pt idx="41">
                    <c:v>Okänt*</c:v>
                  </c:pt>
                  <c:pt idx="48">
                    <c:v>7-9</c:v>
                  </c:pt>
                </c:lvl>
                <c:lvl>
                  <c:pt idx="0">
                    <c:v>Förskol-
lärar-
examen</c:v>
                  </c:pt>
                  <c:pt idx="6">
                    <c:v>Grundlärarexamen</c:v>
                  </c:pt>
                  <c:pt idx="27">
                    <c:v>Yrkes-
lärar-
examen</c:v>
                  </c:pt>
                  <c:pt idx="34">
                    <c:v>Ämneslärarexamen</c:v>
                  </c:pt>
                </c:lvl>
              </c:multiLvlStrCache>
            </c:multiLvlStrRef>
          </c:cat>
          <c:val>
            <c:numRef>
              <c:f>'Figur 23'!$D$4:$D$57</c:f>
              <c:numCache>
                <c:formatCode>General</c:formatCode>
                <c:ptCount val="54"/>
                <c:pt idx="0">
                  <c:v>5760</c:v>
                </c:pt>
                <c:pt idx="1">
                  <c:v>5170</c:v>
                </c:pt>
                <c:pt idx="2">
                  <c:v>4508</c:v>
                </c:pt>
                <c:pt idx="3">
                  <c:v>4227</c:v>
                </c:pt>
                <c:pt idx="4">
                  <c:v>4194</c:v>
                </c:pt>
                <c:pt idx="7">
                  <c:v>1387</c:v>
                </c:pt>
                <c:pt idx="8">
                  <c:v>1337</c:v>
                </c:pt>
                <c:pt idx="9">
                  <c:v>1216</c:v>
                </c:pt>
                <c:pt idx="10">
                  <c:v>1358</c:v>
                </c:pt>
                <c:pt idx="11">
                  <c:v>1411</c:v>
                </c:pt>
                <c:pt idx="14">
                  <c:v>2479</c:v>
                </c:pt>
                <c:pt idx="15">
                  <c:v>2468</c:v>
                </c:pt>
                <c:pt idx="16">
                  <c:v>2468</c:v>
                </c:pt>
                <c:pt idx="17">
                  <c:v>2448</c:v>
                </c:pt>
                <c:pt idx="18">
                  <c:v>2708</c:v>
                </c:pt>
                <c:pt idx="21">
                  <c:v>1642</c:v>
                </c:pt>
                <c:pt idx="22">
                  <c:v>1675</c:v>
                </c:pt>
                <c:pt idx="23">
                  <c:v>1628</c:v>
                </c:pt>
                <c:pt idx="24">
                  <c:v>1934</c:v>
                </c:pt>
                <c:pt idx="25">
                  <c:v>1899</c:v>
                </c:pt>
                <c:pt idx="28">
                  <c:v>626</c:v>
                </c:pt>
                <c:pt idx="29">
                  <c:v>635</c:v>
                </c:pt>
                <c:pt idx="30">
                  <c:v>776</c:v>
                </c:pt>
                <c:pt idx="31">
                  <c:v>808</c:v>
                </c:pt>
                <c:pt idx="32">
                  <c:v>832</c:v>
                </c:pt>
                <c:pt idx="35">
                  <c:v>4537</c:v>
                </c:pt>
                <c:pt idx="36">
                  <c:v>4107</c:v>
                </c:pt>
                <c:pt idx="37">
                  <c:v>3903</c:v>
                </c:pt>
                <c:pt idx="38">
                  <c:v>3696</c:v>
                </c:pt>
                <c:pt idx="39">
                  <c:v>4305</c:v>
                </c:pt>
                <c:pt idx="42">
                  <c:v>511</c:v>
                </c:pt>
                <c:pt idx="43">
                  <c:v>595</c:v>
                </c:pt>
                <c:pt idx="44">
                  <c:v>575</c:v>
                </c:pt>
                <c:pt idx="45">
                  <c:v>805</c:v>
                </c:pt>
                <c:pt idx="46">
                  <c:v>884</c:v>
                </c:pt>
                <c:pt idx="49">
                  <c:v>841</c:v>
                </c:pt>
                <c:pt idx="50">
                  <c:v>864</c:v>
                </c:pt>
                <c:pt idx="51">
                  <c:v>958</c:v>
                </c:pt>
                <c:pt idx="52">
                  <c:v>1012</c:v>
                </c:pt>
                <c:pt idx="53">
                  <c:v>1149</c:v>
                </c:pt>
              </c:numCache>
            </c:numRef>
          </c:val>
          <c:extLst>
            <c:ext xmlns:c16="http://schemas.microsoft.com/office/drawing/2014/chart" uri="{C3380CC4-5D6E-409C-BE32-E72D297353CC}">
              <c16:uniqueId val="{00000000-B925-4397-AD58-CB3254D80984}"/>
            </c:ext>
          </c:extLst>
        </c:ser>
        <c:ser>
          <c:idx val="1"/>
          <c:order val="1"/>
          <c:tx>
            <c:strRef>
              <c:f>'Figur 23'!$E$3</c:f>
              <c:strCache>
                <c:ptCount val="1"/>
                <c:pt idx="0">
                  <c:v>Antagna</c:v>
                </c:pt>
              </c:strCache>
            </c:strRef>
          </c:tx>
          <c:spPr>
            <a:solidFill>
              <a:schemeClr val="accent2"/>
            </a:solidFill>
            <a:ln>
              <a:noFill/>
            </a:ln>
            <a:effectLst/>
          </c:spPr>
          <c:invertIfNegative val="0"/>
          <c:cat>
            <c:multiLvlStrRef>
              <c:f>'Figur 23'!$A$4:$C$57</c:f>
              <c:multiLvlStrCache>
                <c:ptCount val="54"/>
                <c:lvl>
                  <c:pt idx="0">
                    <c:v>16</c:v>
                  </c:pt>
                  <c:pt idx="1">
                    <c:v>17</c:v>
                  </c:pt>
                  <c:pt idx="2">
                    <c:v>18</c:v>
                  </c:pt>
                  <c:pt idx="3">
                    <c:v>19</c:v>
                  </c:pt>
                  <c:pt idx="4">
                    <c:v>20</c:v>
                  </c:pt>
                  <c:pt idx="7">
                    <c:v>16</c:v>
                  </c:pt>
                  <c:pt idx="8">
                    <c:v>17</c:v>
                  </c:pt>
                  <c:pt idx="9">
                    <c:v>18</c:v>
                  </c:pt>
                  <c:pt idx="10">
                    <c:v>19</c:v>
                  </c:pt>
                  <c:pt idx="11">
                    <c:v>20</c:v>
                  </c:pt>
                  <c:pt idx="14">
                    <c:v>16</c:v>
                  </c:pt>
                  <c:pt idx="15">
                    <c:v>17</c:v>
                  </c:pt>
                  <c:pt idx="16">
                    <c:v>18</c:v>
                  </c:pt>
                  <c:pt idx="17">
                    <c:v>19</c:v>
                  </c:pt>
                  <c:pt idx="18">
                    <c:v>20</c:v>
                  </c:pt>
                  <c:pt idx="21">
                    <c:v>16</c:v>
                  </c:pt>
                  <c:pt idx="22">
                    <c:v>17</c:v>
                  </c:pt>
                  <c:pt idx="23">
                    <c:v>18</c:v>
                  </c:pt>
                  <c:pt idx="24">
                    <c:v>19</c:v>
                  </c:pt>
                  <c:pt idx="25">
                    <c:v>20</c:v>
                  </c:pt>
                  <c:pt idx="28">
                    <c:v>16</c:v>
                  </c:pt>
                  <c:pt idx="29">
                    <c:v>17</c:v>
                  </c:pt>
                  <c:pt idx="30">
                    <c:v>18</c:v>
                  </c:pt>
                  <c:pt idx="31">
                    <c:v>19</c:v>
                  </c:pt>
                  <c:pt idx="32">
                    <c:v>20</c:v>
                  </c:pt>
                  <c:pt idx="35">
                    <c:v>16</c:v>
                  </c:pt>
                  <c:pt idx="36">
                    <c:v>17</c:v>
                  </c:pt>
                  <c:pt idx="37">
                    <c:v>18</c:v>
                  </c:pt>
                  <c:pt idx="38">
                    <c:v>19</c:v>
                  </c:pt>
                  <c:pt idx="39">
                    <c:v>20</c:v>
                  </c:pt>
                  <c:pt idx="42">
                    <c:v>16</c:v>
                  </c:pt>
                  <c:pt idx="43">
                    <c:v>17</c:v>
                  </c:pt>
                  <c:pt idx="44">
                    <c:v>18</c:v>
                  </c:pt>
                  <c:pt idx="45">
                    <c:v>19</c:v>
                  </c:pt>
                  <c:pt idx="46">
                    <c:v>20</c:v>
                  </c:pt>
                  <c:pt idx="49">
                    <c:v>16</c:v>
                  </c:pt>
                  <c:pt idx="50">
                    <c:v>17</c:v>
                  </c:pt>
                  <c:pt idx="51">
                    <c:v>18</c:v>
                  </c:pt>
                  <c:pt idx="52">
                    <c:v>19</c:v>
                  </c:pt>
                  <c:pt idx="53">
                    <c:v>20</c:v>
                  </c:pt>
                </c:lvl>
                <c:lvl>
                  <c:pt idx="6">
                    <c:v>Fritidshem</c:v>
                  </c:pt>
                  <c:pt idx="13">
                    <c:v>F-3</c:v>
                  </c:pt>
                  <c:pt idx="20">
                    <c:v>4-6</c:v>
                  </c:pt>
                  <c:pt idx="34">
                    <c:v>Gymnasie-
skolan</c:v>
                  </c:pt>
                  <c:pt idx="41">
                    <c:v>Okänt*</c:v>
                  </c:pt>
                  <c:pt idx="48">
                    <c:v>7-9</c:v>
                  </c:pt>
                </c:lvl>
                <c:lvl>
                  <c:pt idx="0">
                    <c:v>Förskol-
lärar-
examen</c:v>
                  </c:pt>
                  <c:pt idx="6">
                    <c:v>Grundlärarexamen</c:v>
                  </c:pt>
                  <c:pt idx="27">
                    <c:v>Yrkes-
lärar-
examen</c:v>
                  </c:pt>
                  <c:pt idx="34">
                    <c:v>Ämneslärarexamen</c:v>
                  </c:pt>
                </c:lvl>
              </c:multiLvlStrCache>
            </c:multiLvlStrRef>
          </c:cat>
          <c:val>
            <c:numRef>
              <c:f>'Figur 23'!$E$4:$E$57</c:f>
              <c:numCache>
                <c:formatCode>General</c:formatCode>
                <c:ptCount val="54"/>
                <c:pt idx="0">
                  <c:v>2953</c:v>
                </c:pt>
                <c:pt idx="1">
                  <c:v>3049</c:v>
                </c:pt>
                <c:pt idx="2">
                  <c:v>3145</c:v>
                </c:pt>
                <c:pt idx="3">
                  <c:v>2942</c:v>
                </c:pt>
                <c:pt idx="4">
                  <c:v>3175</c:v>
                </c:pt>
                <c:pt idx="7">
                  <c:v>784</c:v>
                </c:pt>
                <c:pt idx="8">
                  <c:v>830</c:v>
                </c:pt>
                <c:pt idx="9">
                  <c:v>876</c:v>
                </c:pt>
                <c:pt idx="10">
                  <c:v>818</c:v>
                </c:pt>
                <c:pt idx="11">
                  <c:v>982</c:v>
                </c:pt>
                <c:pt idx="14">
                  <c:v>1691</c:v>
                </c:pt>
                <c:pt idx="15">
                  <c:v>1803</c:v>
                </c:pt>
                <c:pt idx="16">
                  <c:v>1881</c:v>
                </c:pt>
                <c:pt idx="17">
                  <c:v>1832</c:v>
                </c:pt>
                <c:pt idx="18">
                  <c:v>1959</c:v>
                </c:pt>
                <c:pt idx="21">
                  <c:v>1234</c:v>
                </c:pt>
                <c:pt idx="22">
                  <c:v>1366</c:v>
                </c:pt>
                <c:pt idx="23">
                  <c:v>1315</c:v>
                </c:pt>
                <c:pt idx="24">
                  <c:v>1377</c:v>
                </c:pt>
                <c:pt idx="25">
                  <c:v>1432</c:v>
                </c:pt>
                <c:pt idx="28">
                  <c:v>439</c:v>
                </c:pt>
                <c:pt idx="29">
                  <c:v>409</c:v>
                </c:pt>
                <c:pt idx="30">
                  <c:v>507</c:v>
                </c:pt>
                <c:pt idx="31">
                  <c:v>509</c:v>
                </c:pt>
                <c:pt idx="32">
                  <c:v>541</c:v>
                </c:pt>
                <c:pt idx="35">
                  <c:v>3482</c:v>
                </c:pt>
                <c:pt idx="36">
                  <c:v>3450</c:v>
                </c:pt>
                <c:pt idx="37">
                  <c:v>3351</c:v>
                </c:pt>
                <c:pt idx="38">
                  <c:v>3183</c:v>
                </c:pt>
                <c:pt idx="39">
                  <c:v>3538</c:v>
                </c:pt>
                <c:pt idx="42">
                  <c:v>352</c:v>
                </c:pt>
                <c:pt idx="43">
                  <c:v>355</c:v>
                </c:pt>
                <c:pt idx="44">
                  <c:v>380</c:v>
                </c:pt>
                <c:pt idx="45">
                  <c:v>566</c:v>
                </c:pt>
                <c:pt idx="46">
                  <c:v>609</c:v>
                </c:pt>
                <c:pt idx="49">
                  <c:v>670</c:v>
                </c:pt>
                <c:pt idx="50">
                  <c:v>810</c:v>
                </c:pt>
                <c:pt idx="51">
                  <c:v>948</c:v>
                </c:pt>
                <c:pt idx="52">
                  <c:v>890</c:v>
                </c:pt>
                <c:pt idx="53">
                  <c:v>1094</c:v>
                </c:pt>
              </c:numCache>
            </c:numRef>
          </c:val>
          <c:extLst>
            <c:ext xmlns:c16="http://schemas.microsoft.com/office/drawing/2014/chart" uri="{C3380CC4-5D6E-409C-BE32-E72D297353CC}">
              <c16:uniqueId val="{00000001-B925-4397-AD58-CB3254D80984}"/>
            </c:ext>
          </c:extLst>
        </c:ser>
        <c:dLbls>
          <c:showLegendKey val="0"/>
          <c:showVal val="0"/>
          <c:showCatName val="0"/>
          <c:showSerName val="0"/>
          <c:showPercent val="0"/>
          <c:showBubbleSize val="0"/>
        </c:dLbls>
        <c:gapWidth val="219"/>
        <c:overlap val="-27"/>
        <c:axId val="1438214160"/>
        <c:axId val="1438211664"/>
      </c:barChart>
      <c:lineChart>
        <c:grouping val="standard"/>
        <c:varyColors val="0"/>
        <c:ser>
          <c:idx val="2"/>
          <c:order val="2"/>
          <c:tx>
            <c:strRef>
              <c:f>'Figur 23'!$F$3</c:f>
              <c:strCache>
                <c:ptCount val="1"/>
                <c:pt idx="0">
                  <c:v>Söktryck</c:v>
                </c:pt>
              </c:strCache>
            </c:strRef>
          </c:tx>
          <c:spPr>
            <a:ln w="28575" cap="rnd">
              <a:solidFill>
                <a:schemeClr val="accent3"/>
              </a:solidFill>
              <a:round/>
            </a:ln>
            <a:effectLst/>
          </c:spPr>
          <c:marker>
            <c:symbol val="none"/>
          </c:marker>
          <c:cat>
            <c:multiLvlStrRef>
              <c:f>'Figur 23'!$A$4:$C$57</c:f>
              <c:multiLvlStrCache>
                <c:ptCount val="54"/>
                <c:lvl>
                  <c:pt idx="0">
                    <c:v>16</c:v>
                  </c:pt>
                  <c:pt idx="1">
                    <c:v>17</c:v>
                  </c:pt>
                  <c:pt idx="2">
                    <c:v>18</c:v>
                  </c:pt>
                  <c:pt idx="3">
                    <c:v>19</c:v>
                  </c:pt>
                  <c:pt idx="4">
                    <c:v>20</c:v>
                  </c:pt>
                  <c:pt idx="7">
                    <c:v>16</c:v>
                  </c:pt>
                  <c:pt idx="8">
                    <c:v>17</c:v>
                  </c:pt>
                  <c:pt idx="9">
                    <c:v>18</c:v>
                  </c:pt>
                  <c:pt idx="10">
                    <c:v>19</c:v>
                  </c:pt>
                  <c:pt idx="11">
                    <c:v>20</c:v>
                  </c:pt>
                  <c:pt idx="14">
                    <c:v>16</c:v>
                  </c:pt>
                  <c:pt idx="15">
                    <c:v>17</c:v>
                  </c:pt>
                  <c:pt idx="16">
                    <c:v>18</c:v>
                  </c:pt>
                  <c:pt idx="17">
                    <c:v>19</c:v>
                  </c:pt>
                  <c:pt idx="18">
                    <c:v>20</c:v>
                  </c:pt>
                  <c:pt idx="21">
                    <c:v>16</c:v>
                  </c:pt>
                  <c:pt idx="22">
                    <c:v>17</c:v>
                  </c:pt>
                  <c:pt idx="23">
                    <c:v>18</c:v>
                  </c:pt>
                  <c:pt idx="24">
                    <c:v>19</c:v>
                  </c:pt>
                  <c:pt idx="25">
                    <c:v>20</c:v>
                  </c:pt>
                  <c:pt idx="28">
                    <c:v>16</c:v>
                  </c:pt>
                  <c:pt idx="29">
                    <c:v>17</c:v>
                  </c:pt>
                  <c:pt idx="30">
                    <c:v>18</c:v>
                  </c:pt>
                  <c:pt idx="31">
                    <c:v>19</c:v>
                  </c:pt>
                  <c:pt idx="32">
                    <c:v>20</c:v>
                  </c:pt>
                  <c:pt idx="35">
                    <c:v>16</c:v>
                  </c:pt>
                  <c:pt idx="36">
                    <c:v>17</c:v>
                  </c:pt>
                  <c:pt idx="37">
                    <c:v>18</c:v>
                  </c:pt>
                  <c:pt idx="38">
                    <c:v>19</c:v>
                  </c:pt>
                  <c:pt idx="39">
                    <c:v>20</c:v>
                  </c:pt>
                  <c:pt idx="42">
                    <c:v>16</c:v>
                  </c:pt>
                  <c:pt idx="43">
                    <c:v>17</c:v>
                  </c:pt>
                  <c:pt idx="44">
                    <c:v>18</c:v>
                  </c:pt>
                  <c:pt idx="45">
                    <c:v>19</c:v>
                  </c:pt>
                  <c:pt idx="46">
                    <c:v>20</c:v>
                  </c:pt>
                  <c:pt idx="49">
                    <c:v>16</c:v>
                  </c:pt>
                  <c:pt idx="50">
                    <c:v>17</c:v>
                  </c:pt>
                  <c:pt idx="51">
                    <c:v>18</c:v>
                  </c:pt>
                  <c:pt idx="52">
                    <c:v>19</c:v>
                  </c:pt>
                  <c:pt idx="53">
                    <c:v>20</c:v>
                  </c:pt>
                </c:lvl>
                <c:lvl>
                  <c:pt idx="6">
                    <c:v>Fritidshem</c:v>
                  </c:pt>
                  <c:pt idx="13">
                    <c:v>F-3</c:v>
                  </c:pt>
                  <c:pt idx="20">
                    <c:v>4-6</c:v>
                  </c:pt>
                  <c:pt idx="34">
                    <c:v>Gymnasie-
skolan</c:v>
                  </c:pt>
                  <c:pt idx="41">
                    <c:v>Okänt*</c:v>
                  </c:pt>
                  <c:pt idx="48">
                    <c:v>7-9</c:v>
                  </c:pt>
                </c:lvl>
                <c:lvl>
                  <c:pt idx="0">
                    <c:v>Förskol-
lärar-
examen</c:v>
                  </c:pt>
                  <c:pt idx="6">
                    <c:v>Grundlärarexamen</c:v>
                  </c:pt>
                  <c:pt idx="27">
                    <c:v>Yrkes-
lärar-
examen</c:v>
                  </c:pt>
                  <c:pt idx="34">
                    <c:v>Ämneslärarexamen</c:v>
                  </c:pt>
                </c:lvl>
              </c:multiLvlStrCache>
            </c:multiLvlStrRef>
          </c:cat>
          <c:val>
            <c:numRef>
              <c:f>'Figur 23'!$F$4:$F$57</c:f>
              <c:numCache>
                <c:formatCode>0.00</c:formatCode>
                <c:ptCount val="54"/>
                <c:pt idx="0">
                  <c:v>1.9505587538096851</c:v>
                </c:pt>
                <c:pt idx="1">
                  <c:v>1.6956379140701869</c:v>
                </c:pt>
                <c:pt idx="2">
                  <c:v>1.4333863275039747</c:v>
                </c:pt>
                <c:pt idx="3">
                  <c:v>1.4367777022433719</c:v>
                </c:pt>
                <c:pt idx="4">
                  <c:v>1.3209448818897638</c:v>
                </c:pt>
                <c:pt idx="7">
                  <c:v>1.7691326530612246</c:v>
                </c:pt>
                <c:pt idx="8">
                  <c:v>1.610843373493976</c:v>
                </c:pt>
                <c:pt idx="9">
                  <c:v>1.3881278538812785</c:v>
                </c:pt>
                <c:pt idx="10">
                  <c:v>1.6601466992665037</c:v>
                </c:pt>
                <c:pt idx="11">
                  <c:v>1.4368635437881874</c:v>
                </c:pt>
                <c:pt idx="14">
                  <c:v>1.4659964518036666</c:v>
                </c:pt>
                <c:pt idx="15">
                  <c:v>1.3688297282307265</c:v>
                </c:pt>
                <c:pt idx="16">
                  <c:v>1.3120680489101542</c:v>
                </c:pt>
                <c:pt idx="17">
                  <c:v>1.3362445414847162</c:v>
                </c:pt>
                <c:pt idx="18">
                  <c:v>1.3823379275140377</c:v>
                </c:pt>
                <c:pt idx="21">
                  <c:v>1.3306320907617504</c:v>
                </c:pt>
                <c:pt idx="22">
                  <c:v>1.226207906295754</c:v>
                </c:pt>
                <c:pt idx="23">
                  <c:v>1.238022813688213</c:v>
                </c:pt>
                <c:pt idx="24">
                  <c:v>1.4045025417574437</c:v>
                </c:pt>
                <c:pt idx="25">
                  <c:v>1.3261173184357542</c:v>
                </c:pt>
                <c:pt idx="28">
                  <c:v>1.4259681093394077</c:v>
                </c:pt>
                <c:pt idx="29">
                  <c:v>1.5525672371638142</c:v>
                </c:pt>
                <c:pt idx="30">
                  <c:v>1.5305719921104537</c:v>
                </c:pt>
                <c:pt idx="31">
                  <c:v>1.5874263261296659</c:v>
                </c:pt>
                <c:pt idx="32">
                  <c:v>1.5378927911275415</c:v>
                </c:pt>
                <c:pt idx="35">
                  <c:v>1.3029867892016083</c:v>
                </c:pt>
                <c:pt idx="36">
                  <c:v>1.1904347826086956</c:v>
                </c:pt>
                <c:pt idx="37">
                  <c:v>1.1647269471799462</c:v>
                </c:pt>
                <c:pt idx="38">
                  <c:v>1.1611687087653157</c:v>
                </c:pt>
                <c:pt idx="39">
                  <c:v>1.2167891464104013</c:v>
                </c:pt>
                <c:pt idx="42">
                  <c:v>1.4517045454545454</c:v>
                </c:pt>
                <c:pt idx="43">
                  <c:v>1.676056338028169</c:v>
                </c:pt>
                <c:pt idx="44">
                  <c:v>1.513157894736842</c:v>
                </c:pt>
                <c:pt idx="45">
                  <c:v>1.4222614840989398</c:v>
                </c:pt>
                <c:pt idx="46">
                  <c:v>1.451559934318555</c:v>
                </c:pt>
                <c:pt idx="49">
                  <c:v>1.2552238805970148</c:v>
                </c:pt>
                <c:pt idx="50">
                  <c:v>1.0666666666666667</c:v>
                </c:pt>
                <c:pt idx="51">
                  <c:v>1.010548523206751</c:v>
                </c:pt>
                <c:pt idx="52">
                  <c:v>1.1370786516853932</c:v>
                </c:pt>
                <c:pt idx="53">
                  <c:v>1.0502742230347348</c:v>
                </c:pt>
              </c:numCache>
            </c:numRef>
          </c:val>
          <c:smooth val="0"/>
          <c:extLst>
            <c:ext xmlns:c16="http://schemas.microsoft.com/office/drawing/2014/chart" uri="{C3380CC4-5D6E-409C-BE32-E72D297353CC}">
              <c16:uniqueId val="{00000002-B925-4397-AD58-CB3254D80984}"/>
            </c:ext>
          </c:extLst>
        </c:ser>
        <c:dLbls>
          <c:showLegendKey val="0"/>
          <c:showVal val="0"/>
          <c:showCatName val="0"/>
          <c:showSerName val="0"/>
          <c:showPercent val="0"/>
          <c:showBubbleSize val="0"/>
        </c:dLbls>
        <c:marker val="1"/>
        <c:smooth val="0"/>
        <c:axId val="1438209168"/>
        <c:axId val="1438224144"/>
      </c:lineChart>
      <c:catAx>
        <c:axId val="143821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v-SE"/>
          </a:p>
        </c:txPr>
        <c:crossAx val="1438211664"/>
        <c:crosses val="autoZero"/>
        <c:auto val="1"/>
        <c:lblAlgn val="ctr"/>
        <c:lblOffset val="100"/>
        <c:tickLblSkip val="1"/>
        <c:noMultiLvlLbl val="0"/>
      </c:catAx>
      <c:valAx>
        <c:axId val="1438211664"/>
        <c:scaling>
          <c:orientation val="minMax"/>
          <c:max val="8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t>Antal</a:t>
                </a:r>
              </a:p>
            </c:rich>
          </c:tx>
          <c:layout>
            <c:manualLayout>
              <c:xMode val="edge"/>
              <c:yMode val="edge"/>
              <c:x val="5.5555555555555558E-3"/>
              <c:y val="1.5323709536307961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v-SE"/>
          </a:p>
        </c:txPr>
        <c:crossAx val="1438214160"/>
        <c:crosses val="autoZero"/>
        <c:crossBetween val="between"/>
      </c:valAx>
      <c:valAx>
        <c:axId val="1438224144"/>
        <c:scaling>
          <c:orientation val="minMax"/>
          <c:max val="4"/>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t>Söktryck</a:t>
                </a:r>
              </a:p>
            </c:rich>
          </c:tx>
          <c:layout>
            <c:manualLayout>
              <c:xMode val="edge"/>
              <c:yMode val="edge"/>
              <c:x val="0.89569444444444435"/>
              <c:y val="1.532370953630796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v-S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v-SE"/>
          </a:p>
        </c:txPr>
        <c:crossAx val="1438209168"/>
        <c:crosses val="max"/>
        <c:crossBetween val="between"/>
      </c:valAx>
      <c:catAx>
        <c:axId val="1438209168"/>
        <c:scaling>
          <c:orientation val="minMax"/>
        </c:scaling>
        <c:delete val="1"/>
        <c:axPos val="b"/>
        <c:numFmt formatCode="General" sourceLinked="1"/>
        <c:majorTickMark val="out"/>
        <c:minorTickMark val="none"/>
        <c:tickLblPos val="nextTo"/>
        <c:crossAx val="143822414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24'!$A$4</c:f>
              <c:strCache>
                <c:ptCount val="1"/>
                <c:pt idx="0">
                  <c:v>Lärarexamen*</c:v>
                </c:pt>
              </c:strCache>
            </c:strRef>
          </c:tx>
          <c:spPr>
            <a:solidFill>
              <a:schemeClr val="accent1"/>
            </a:solidFill>
            <a:ln>
              <a:noFill/>
            </a:ln>
            <a:effectLst/>
          </c:spPr>
          <c:invertIfNegative val="0"/>
          <c:cat>
            <c:strRef>
              <c:extLst>
                <c:ext xmlns:c15="http://schemas.microsoft.com/office/drawing/2012/chart" uri="{02D57815-91ED-43cb-92C2-25804820EDAC}">
                  <c15:fullRef>
                    <c15:sqref>'Figur 24'!$B$3:$T$3</c15:sqref>
                  </c15:fullRef>
                </c:ext>
              </c:extLst>
              <c:f>'Figur 24'!$J$3:$T$3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extLst>
                <c:ext xmlns:c15="http://schemas.microsoft.com/office/drawing/2012/chart" uri="{02D57815-91ED-43cb-92C2-25804820EDAC}">
                  <c15:fullRef>
                    <c15:sqref>'Figur 24'!$B$4:$T$4</c15:sqref>
                  </c15:fullRef>
                </c:ext>
              </c:extLst>
              <c:f>'Figur 24'!$J$4:$T$4</c:f>
              <c:numCache>
                <c:formatCode>General</c:formatCode>
                <c:ptCount val="11"/>
                <c:pt idx="0">
                  <c:v>12354</c:v>
                </c:pt>
                <c:pt idx="1">
                  <c:v>12318</c:v>
                </c:pt>
                <c:pt idx="2">
                  <c:v>1550</c:v>
                </c:pt>
                <c:pt idx="3">
                  <c:v>958</c:v>
                </c:pt>
                <c:pt idx="4">
                  <c:v>809</c:v>
                </c:pt>
                <c:pt idx="5">
                  <c:v>1154</c:v>
                </c:pt>
                <c:pt idx="6">
                  <c:v>1014</c:v>
                </c:pt>
                <c:pt idx="7">
                  <c:v>949</c:v>
                </c:pt>
                <c:pt idx="8">
                  <c:v>943</c:v>
                </c:pt>
                <c:pt idx="9">
                  <c:v>1047</c:v>
                </c:pt>
                <c:pt idx="10">
                  <c:v>1347</c:v>
                </c:pt>
              </c:numCache>
            </c:numRef>
          </c:val>
          <c:extLst>
            <c:ext xmlns:c16="http://schemas.microsoft.com/office/drawing/2014/chart" uri="{C3380CC4-5D6E-409C-BE32-E72D297353CC}">
              <c16:uniqueId val="{00000000-35A4-4D7D-AF02-BEE08DF3C11A}"/>
            </c:ext>
          </c:extLst>
        </c:ser>
        <c:ser>
          <c:idx val="1"/>
          <c:order val="1"/>
          <c:tx>
            <c:strRef>
              <c:f>'Figur 24'!$A$5</c:f>
              <c:strCache>
                <c:ptCount val="1"/>
                <c:pt idx="0">
                  <c:v>Förskollärarexamen</c:v>
                </c:pt>
              </c:strCache>
            </c:strRef>
          </c:tx>
          <c:spPr>
            <a:solidFill>
              <a:schemeClr val="accent2"/>
            </a:solidFill>
            <a:ln>
              <a:noFill/>
            </a:ln>
            <a:effectLst/>
          </c:spPr>
          <c:invertIfNegative val="0"/>
          <c:cat>
            <c:strRef>
              <c:extLst>
                <c:ext xmlns:c15="http://schemas.microsoft.com/office/drawing/2012/chart" uri="{02D57815-91ED-43cb-92C2-25804820EDAC}">
                  <c15:fullRef>
                    <c15:sqref>'Figur 24'!$B$3:$T$3</c15:sqref>
                  </c15:fullRef>
                </c:ext>
              </c:extLst>
              <c:f>'Figur 24'!$J$3:$T$3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extLst>
                <c:ext xmlns:c15="http://schemas.microsoft.com/office/drawing/2012/chart" uri="{02D57815-91ED-43cb-92C2-25804820EDAC}">
                  <c15:fullRef>
                    <c15:sqref>'Figur 24'!$B$5:$T$5</c15:sqref>
                  </c15:fullRef>
                </c:ext>
              </c:extLst>
              <c:f>'Figur 24'!$J$5:$T$5</c:f>
              <c:numCache>
                <c:formatCode>General</c:formatCode>
                <c:ptCount val="11"/>
                <c:pt idx="2">
                  <c:v>2962</c:v>
                </c:pt>
                <c:pt idx="3">
                  <c:v>3289</c:v>
                </c:pt>
                <c:pt idx="4">
                  <c:v>3538</c:v>
                </c:pt>
                <c:pt idx="5">
                  <c:v>3666</c:v>
                </c:pt>
                <c:pt idx="6">
                  <c:v>3750</c:v>
                </c:pt>
                <c:pt idx="7">
                  <c:v>3784</c:v>
                </c:pt>
                <c:pt idx="8">
                  <c:v>3812</c:v>
                </c:pt>
                <c:pt idx="9">
                  <c:v>3603</c:v>
                </c:pt>
                <c:pt idx="10">
                  <c:v>3289</c:v>
                </c:pt>
              </c:numCache>
            </c:numRef>
          </c:val>
          <c:extLst>
            <c:ext xmlns:c16="http://schemas.microsoft.com/office/drawing/2014/chart" uri="{C3380CC4-5D6E-409C-BE32-E72D297353CC}">
              <c16:uniqueId val="{00000001-35A4-4D7D-AF02-BEE08DF3C11A}"/>
            </c:ext>
          </c:extLst>
        </c:ser>
        <c:ser>
          <c:idx val="2"/>
          <c:order val="2"/>
          <c:tx>
            <c:strRef>
              <c:f>'Figur 24'!$A$6</c:f>
              <c:strCache>
                <c:ptCount val="1"/>
                <c:pt idx="0">
                  <c:v>Grundlärarexamen</c:v>
                </c:pt>
              </c:strCache>
            </c:strRef>
          </c:tx>
          <c:spPr>
            <a:solidFill>
              <a:schemeClr val="accent3"/>
            </a:solidFill>
            <a:ln>
              <a:noFill/>
            </a:ln>
            <a:effectLst/>
          </c:spPr>
          <c:invertIfNegative val="0"/>
          <c:cat>
            <c:strRef>
              <c:extLst>
                <c:ext xmlns:c15="http://schemas.microsoft.com/office/drawing/2012/chart" uri="{02D57815-91ED-43cb-92C2-25804820EDAC}">
                  <c15:fullRef>
                    <c15:sqref>'Figur 24'!$B$3:$T$3</c15:sqref>
                  </c15:fullRef>
                </c:ext>
              </c:extLst>
              <c:f>'Figur 24'!$J$3:$T$3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extLst>
                <c:ext xmlns:c15="http://schemas.microsoft.com/office/drawing/2012/chart" uri="{02D57815-91ED-43cb-92C2-25804820EDAC}">
                  <c15:fullRef>
                    <c15:sqref>'Figur 24'!$B$6:$T$6</c15:sqref>
                  </c15:fullRef>
                </c:ext>
              </c:extLst>
              <c:f>'Figur 24'!$J$6:$T$6</c:f>
              <c:numCache>
                <c:formatCode>General</c:formatCode>
                <c:ptCount val="11"/>
                <c:pt idx="2">
                  <c:v>2751</c:v>
                </c:pt>
                <c:pt idx="3">
                  <c:v>3236</c:v>
                </c:pt>
                <c:pt idx="4">
                  <c:v>3274</c:v>
                </c:pt>
                <c:pt idx="5">
                  <c:v>3514</c:v>
                </c:pt>
                <c:pt idx="6">
                  <c:v>3792</c:v>
                </c:pt>
                <c:pt idx="7">
                  <c:v>3866</c:v>
                </c:pt>
                <c:pt idx="8">
                  <c:v>3911</c:v>
                </c:pt>
                <c:pt idx="9">
                  <c:v>3720</c:v>
                </c:pt>
                <c:pt idx="10">
                  <c:v>3800</c:v>
                </c:pt>
              </c:numCache>
            </c:numRef>
          </c:val>
          <c:extLst>
            <c:ext xmlns:c16="http://schemas.microsoft.com/office/drawing/2014/chart" uri="{C3380CC4-5D6E-409C-BE32-E72D297353CC}">
              <c16:uniqueId val="{00000002-35A4-4D7D-AF02-BEE08DF3C11A}"/>
            </c:ext>
          </c:extLst>
        </c:ser>
        <c:ser>
          <c:idx val="3"/>
          <c:order val="3"/>
          <c:tx>
            <c:strRef>
              <c:f>'Figur 24'!$A$7</c:f>
              <c:strCache>
                <c:ptCount val="1"/>
                <c:pt idx="0">
                  <c:v>Yrkeslärarexamen</c:v>
                </c:pt>
              </c:strCache>
            </c:strRef>
          </c:tx>
          <c:spPr>
            <a:solidFill>
              <a:schemeClr val="accent4"/>
            </a:solidFill>
            <a:ln>
              <a:noFill/>
            </a:ln>
            <a:effectLst/>
          </c:spPr>
          <c:invertIfNegative val="0"/>
          <c:cat>
            <c:strRef>
              <c:extLst>
                <c:ext xmlns:c15="http://schemas.microsoft.com/office/drawing/2012/chart" uri="{02D57815-91ED-43cb-92C2-25804820EDAC}">
                  <c15:fullRef>
                    <c15:sqref>'Figur 24'!$B$3:$T$3</c15:sqref>
                  </c15:fullRef>
                </c:ext>
              </c:extLst>
              <c:f>'Figur 24'!$J$3:$T$3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extLst>
                <c:ext xmlns:c15="http://schemas.microsoft.com/office/drawing/2012/chart" uri="{02D57815-91ED-43cb-92C2-25804820EDAC}">
                  <c15:fullRef>
                    <c15:sqref>'Figur 24'!$B$7:$T$7</c15:sqref>
                  </c15:fullRef>
                </c:ext>
              </c:extLst>
              <c:f>'Figur 24'!$J$7:$T$7</c:f>
              <c:numCache>
                <c:formatCode>General</c:formatCode>
                <c:ptCount val="11"/>
                <c:pt idx="2">
                  <c:v>578</c:v>
                </c:pt>
                <c:pt idx="3">
                  <c:v>641</c:v>
                </c:pt>
                <c:pt idx="4">
                  <c:v>637</c:v>
                </c:pt>
                <c:pt idx="5">
                  <c:v>613</c:v>
                </c:pt>
                <c:pt idx="6">
                  <c:v>667</c:v>
                </c:pt>
                <c:pt idx="7">
                  <c:v>593</c:v>
                </c:pt>
                <c:pt idx="8">
                  <c:v>590</c:v>
                </c:pt>
                <c:pt idx="9">
                  <c:v>660</c:v>
                </c:pt>
                <c:pt idx="10">
                  <c:v>683</c:v>
                </c:pt>
              </c:numCache>
            </c:numRef>
          </c:val>
          <c:extLst>
            <c:ext xmlns:c16="http://schemas.microsoft.com/office/drawing/2014/chart" uri="{C3380CC4-5D6E-409C-BE32-E72D297353CC}">
              <c16:uniqueId val="{00000003-35A4-4D7D-AF02-BEE08DF3C11A}"/>
            </c:ext>
          </c:extLst>
        </c:ser>
        <c:ser>
          <c:idx val="4"/>
          <c:order val="4"/>
          <c:tx>
            <c:strRef>
              <c:f>'Figur 24'!$A$8</c:f>
              <c:strCache>
                <c:ptCount val="1"/>
                <c:pt idx="0">
                  <c:v>Ämneslärarexamen**</c:v>
                </c:pt>
              </c:strCache>
            </c:strRef>
          </c:tx>
          <c:spPr>
            <a:solidFill>
              <a:schemeClr val="accent5"/>
            </a:solidFill>
            <a:ln>
              <a:noFill/>
            </a:ln>
            <a:effectLst/>
          </c:spPr>
          <c:invertIfNegative val="0"/>
          <c:cat>
            <c:strRef>
              <c:extLst>
                <c:ext xmlns:c15="http://schemas.microsoft.com/office/drawing/2012/chart" uri="{02D57815-91ED-43cb-92C2-25804820EDAC}">
                  <c15:fullRef>
                    <c15:sqref>'Figur 24'!$B$3:$T$3</c15:sqref>
                  </c15:fullRef>
                </c:ext>
              </c:extLst>
              <c:f>'Figur 24'!$J$3:$T$3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extLst>
                <c:ext xmlns:c15="http://schemas.microsoft.com/office/drawing/2012/chart" uri="{02D57815-91ED-43cb-92C2-25804820EDAC}">
                  <c15:fullRef>
                    <c15:sqref>'Figur 24'!$B$8:$T$8</c15:sqref>
                  </c15:fullRef>
                </c:ext>
              </c:extLst>
              <c:f>'Figur 24'!$J$8:$T$8</c:f>
              <c:numCache>
                <c:formatCode>General</c:formatCode>
                <c:ptCount val="11"/>
                <c:pt idx="2">
                  <c:v>2920</c:v>
                </c:pt>
                <c:pt idx="3">
                  <c:v>3471</c:v>
                </c:pt>
                <c:pt idx="4">
                  <c:v>3586</c:v>
                </c:pt>
                <c:pt idx="5">
                  <c:v>4229</c:v>
                </c:pt>
                <c:pt idx="6">
                  <c:v>4561</c:v>
                </c:pt>
                <c:pt idx="7">
                  <c:v>4486</c:v>
                </c:pt>
                <c:pt idx="8">
                  <c:v>4412</c:v>
                </c:pt>
                <c:pt idx="9">
                  <c:v>4340</c:v>
                </c:pt>
                <c:pt idx="10">
                  <c:v>4436</c:v>
                </c:pt>
              </c:numCache>
            </c:numRef>
          </c:val>
          <c:extLst>
            <c:ext xmlns:c16="http://schemas.microsoft.com/office/drawing/2014/chart" uri="{C3380CC4-5D6E-409C-BE32-E72D297353CC}">
              <c16:uniqueId val="{00000004-35A4-4D7D-AF02-BEE08DF3C11A}"/>
            </c:ext>
          </c:extLst>
        </c:ser>
        <c:dLbls>
          <c:showLegendKey val="0"/>
          <c:showVal val="0"/>
          <c:showCatName val="0"/>
          <c:showSerName val="0"/>
          <c:showPercent val="0"/>
          <c:showBubbleSize val="0"/>
        </c:dLbls>
        <c:gapWidth val="219"/>
        <c:overlap val="100"/>
        <c:axId val="1035987663"/>
        <c:axId val="1035988495"/>
      </c:barChart>
      <c:catAx>
        <c:axId val="1035987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5988495"/>
        <c:crosses val="autoZero"/>
        <c:auto val="1"/>
        <c:lblAlgn val="ctr"/>
        <c:lblOffset val="100"/>
        <c:noMultiLvlLbl val="0"/>
      </c:catAx>
      <c:valAx>
        <c:axId val="10359884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59876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450188863761223E-2"/>
          <c:y val="9.3982403788768473E-2"/>
          <c:w val="0.90844016826663787"/>
          <c:h val="0.54400785476387581"/>
        </c:manualLayout>
      </c:layout>
      <c:lineChart>
        <c:grouping val="standard"/>
        <c:varyColors val="0"/>
        <c:ser>
          <c:idx val="0"/>
          <c:order val="0"/>
          <c:tx>
            <c:v>Forskarutbildning</c:v>
          </c:tx>
          <c:spPr>
            <a:ln w="28575" cap="rnd">
              <a:solidFill>
                <a:schemeClr val="accent1"/>
              </a:solidFill>
              <a:round/>
            </a:ln>
            <a:effectLst/>
          </c:spPr>
          <c:marker>
            <c:symbol val="none"/>
          </c:marker>
          <c:cat>
            <c:strRef>
              <c:f>'Figur 25'!$C$8:$M$8</c:f>
              <c:strCache>
                <c:ptCount val="11"/>
                <c:pt idx="0">
                  <c:v>1985</c:v>
                </c:pt>
                <c:pt idx="1">
                  <c:v>1986</c:v>
                </c:pt>
                <c:pt idx="2">
                  <c:v>1987</c:v>
                </c:pt>
                <c:pt idx="3">
                  <c:v>1988</c:v>
                </c:pt>
                <c:pt idx="4">
                  <c:v>1989</c:v>
                </c:pt>
                <c:pt idx="5">
                  <c:v>1990</c:v>
                </c:pt>
                <c:pt idx="6">
                  <c:v>1991</c:v>
                </c:pt>
                <c:pt idx="7">
                  <c:v>1992</c:v>
                </c:pt>
                <c:pt idx="8">
                  <c:v>1993</c:v>
                </c:pt>
                <c:pt idx="9">
                  <c:v>1994</c:v>
                </c:pt>
                <c:pt idx="10">
                  <c:v>1995</c:v>
                </c:pt>
              </c:strCache>
            </c:strRef>
          </c:cat>
          <c:val>
            <c:numRef>
              <c:f>'Figur 25'!$C$9:$M$9</c:f>
              <c:numCache>
                <c:formatCode>0.0</c:formatCode>
                <c:ptCount val="11"/>
                <c:pt idx="0">
                  <c:v>83.461047254150699</c:v>
                </c:pt>
                <c:pt idx="1">
                  <c:v>84.394904458598731</c:v>
                </c:pt>
                <c:pt idx="2">
                  <c:v>82.475490196078425</c:v>
                </c:pt>
                <c:pt idx="3">
                  <c:v>83.919870059556033</c:v>
                </c:pt>
                <c:pt idx="4">
                  <c:v>85.059331175836022</c:v>
                </c:pt>
                <c:pt idx="5">
                  <c:v>83.178053830227739</c:v>
                </c:pt>
                <c:pt idx="6">
                  <c:v>85.524974515800196</c:v>
                </c:pt>
                <c:pt idx="7">
                  <c:v>84.985422740524783</c:v>
                </c:pt>
                <c:pt idx="8">
                  <c:v>84.278227727489281</c:v>
                </c:pt>
                <c:pt idx="9">
                  <c:v>83.40569223347805</c:v>
                </c:pt>
                <c:pt idx="10">
                  <c:v>83.088607594936718</c:v>
                </c:pt>
              </c:numCache>
            </c:numRef>
          </c:val>
          <c:smooth val="0"/>
          <c:extLst>
            <c:ext xmlns:c16="http://schemas.microsoft.com/office/drawing/2014/chart" uri="{C3380CC4-5D6E-409C-BE32-E72D297353CC}">
              <c16:uniqueId val="{00000000-5B19-459F-A37B-4C162B84E1E6}"/>
            </c:ext>
          </c:extLst>
        </c:ser>
        <c:ser>
          <c:idx val="1"/>
          <c:order val="1"/>
          <c:tx>
            <c:v>Eftergymnasial utbildning &gt;= 3 år</c:v>
          </c:tx>
          <c:spPr>
            <a:ln w="28575" cap="rnd">
              <a:solidFill>
                <a:schemeClr val="accent2"/>
              </a:solidFill>
              <a:round/>
            </a:ln>
            <a:effectLst/>
          </c:spPr>
          <c:marker>
            <c:symbol val="none"/>
          </c:marker>
          <c:cat>
            <c:strRef>
              <c:f>'Figur 25'!$C$8:$M$8</c:f>
              <c:strCache>
                <c:ptCount val="11"/>
                <c:pt idx="0">
                  <c:v>1985</c:v>
                </c:pt>
                <c:pt idx="1">
                  <c:v>1986</c:v>
                </c:pt>
                <c:pt idx="2">
                  <c:v>1987</c:v>
                </c:pt>
                <c:pt idx="3">
                  <c:v>1988</c:v>
                </c:pt>
                <c:pt idx="4">
                  <c:v>1989</c:v>
                </c:pt>
                <c:pt idx="5">
                  <c:v>1990</c:v>
                </c:pt>
                <c:pt idx="6">
                  <c:v>1991</c:v>
                </c:pt>
                <c:pt idx="7">
                  <c:v>1992</c:v>
                </c:pt>
                <c:pt idx="8">
                  <c:v>1993</c:v>
                </c:pt>
                <c:pt idx="9">
                  <c:v>1994</c:v>
                </c:pt>
                <c:pt idx="10">
                  <c:v>1995</c:v>
                </c:pt>
              </c:strCache>
            </c:strRef>
          </c:cat>
          <c:val>
            <c:numRef>
              <c:f>'Figur 25'!$C$10:$M$10</c:f>
              <c:numCache>
                <c:formatCode>0.0</c:formatCode>
                <c:ptCount val="11"/>
                <c:pt idx="0">
                  <c:v>70.968366063654827</c:v>
                </c:pt>
                <c:pt idx="1">
                  <c:v>70.781485671191561</c:v>
                </c:pt>
                <c:pt idx="2">
                  <c:v>70.960488274975901</c:v>
                </c:pt>
                <c:pt idx="3">
                  <c:v>70.243432354296729</c:v>
                </c:pt>
                <c:pt idx="4">
                  <c:v>69.98326426522155</c:v>
                </c:pt>
                <c:pt idx="5">
                  <c:v>69.005741031923066</c:v>
                </c:pt>
                <c:pt idx="6">
                  <c:v>68.600842302292932</c:v>
                </c:pt>
                <c:pt idx="7">
                  <c:v>68.208434994771693</c:v>
                </c:pt>
                <c:pt idx="8">
                  <c:v>67.183337369823207</c:v>
                </c:pt>
                <c:pt idx="9">
                  <c:v>67.337568183387418</c:v>
                </c:pt>
                <c:pt idx="10">
                  <c:v>65.329358523094612</c:v>
                </c:pt>
              </c:numCache>
            </c:numRef>
          </c:val>
          <c:smooth val="0"/>
          <c:extLst>
            <c:ext xmlns:c16="http://schemas.microsoft.com/office/drawing/2014/chart" uri="{C3380CC4-5D6E-409C-BE32-E72D297353CC}">
              <c16:uniqueId val="{00000001-5B19-459F-A37B-4C162B84E1E6}"/>
            </c:ext>
          </c:extLst>
        </c:ser>
        <c:ser>
          <c:idx val="2"/>
          <c:order val="2"/>
          <c:tx>
            <c:v>Eftergymnasial utbildning &lt; 3 år</c:v>
          </c:tx>
          <c:spPr>
            <a:ln w="28575" cap="rnd">
              <a:solidFill>
                <a:schemeClr val="accent3"/>
              </a:solidFill>
              <a:round/>
            </a:ln>
            <a:effectLst/>
          </c:spPr>
          <c:marker>
            <c:symbol val="none"/>
          </c:marker>
          <c:cat>
            <c:strRef>
              <c:f>'Figur 25'!$C$8:$M$8</c:f>
              <c:strCache>
                <c:ptCount val="11"/>
                <c:pt idx="0">
                  <c:v>1985</c:v>
                </c:pt>
                <c:pt idx="1">
                  <c:v>1986</c:v>
                </c:pt>
                <c:pt idx="2">
                  <c:v>1987</c:v>
                </c:pt>
                <c:pt idx="3">
                  <c:v>1988</c:v>
                </c:pt>
                <c:pt idx="4">
                  <c:v>1989</c:v>
                </c:pt>
                <c:pt idx="5">
                  <c:v>1990</c:v>
                </c:pt>
                <c:pt idx="6">
                  <c:v>1991</c:v>
                </c:pt>
                <c:pt idx="7">
                  <c:v>1992</c:v>
                </c:pt>
                <c:pt idx="8">
                  <c:v>1993</c:v>
                </c:pt>
                <c:pt idx="9">
                  <c:v>1994</c:v>
                </c:pt>
                <c:pt idx="10">
                  <c:v>1995</c:v>
                </c:pt>
              </c:strCache>
            </c:strRef>
          </c:cat>
          <c:val>
            <c:numRef>
              <c:f>'Figur 25'!$C$11:$M$11</c:f>
              <c:numCache>
                <c:formatCode>0.0</c:formatCode>
                <c:ptCount val="11"/>
                <c:pt idx="0">
                  <c:v>53.855127797221336</c:v>
                </c:pt>
                <c:pt idx="1">
                  <c:v>54.423400888253617</c:v>
                </c:pt>
                <c:pt idx="2">
                  <c:v>54.448329448329446</c:v>
                </c:pt>
                <c:pt idx="3">
                  <c:v>54.397379106681434</c:v>
                </c:pt>
                <c:pt idx="4">
                  <c:v>54.73306807747803</c:v>
                </c:pt>
                <c:pt idx="5">
                  <c:v>53.572006472491907</c:v>
                </c:pt>
                <c:pt idx="6">
                  <c:v>53.187410129413649</c:v>
                </c:pt>
                <c:pt idx="7">
                  <c:v>53.885447671144718</c:v>
                </c:pt>
                <c:pt idx="8">
                  <c:v>53.090176581518946</c:v>
                </c:pt>
                <c:pt idx="9">
                  <c:v>53.543550165380374</c:v>
                </c:pt>
                <c:pt idx="10">
                  <c:v>52.484281189429396</c:v>
                </c:pt>
              </c:numCache>
            </c:numRef>
          </c:val>
          <c:smooth val="0"/>
          <c:extLst>
            <c:ext xmlns:c16="http://schemas.microsoft.com/office/drawing/2014/chart" uri="{C3380CC4-5D6E-409C-BE32-E72D297353CC}">
              <c16:uniqueId val="{00000002-5B19-459F-A37B-4C162B84E1E6}"/>
            </c:ext>
          </c:extLst>
        </c:ser>
        <c:ser>
          <c:idx val="3"/>
          <c:order val="3"/>
          <c:tx>
            <c:v>Gymnasial utbildning 3 år</c:v>
          </c:tx>
          <c:spPr>
            <a:ln w="28575" cap="rnd">
              <a:solidFill>
                <a:schemeClr val="bg2">
                  <a:lumMod val="50000"/>
                </a:schemeClr>
              </a:solidFill>
              <a:round/>
            </a:ln>
            <a:effectLst/>
          </c:spPr>
          <c:marker>
            <c:symbol val="none"/>
          </c:marker>
          <c:cat>
            <c:strRef>
              <c:f>'Figur 25'!$C$8:$M$8</c:f>
              <c:strCache>
                <c:ptCount val="11"/>
                <c:pt idx="0">
                  <c:v>1985</c:v>
                </c:pt>
                <c:pt idx="1">
                  <c:v>1986</c:v>
                </c:pt>
                <c:pt idx="2">
                  <c:v>1987</c:v>
                </c:pt>
                <c:pt idx="3">
                  <c:v>1988</c:v>
                </c:pt>
                <c:pt idx="4">
                  <c:v>1989</c:v>
                </c:pt>
                <c:pt idx="5">
                  <c:v>1990</c:v>
                </c:pt>
                <c:pt idx="6">
                  <c:v>1991</c:v>
                </c:pt>
                <c:pt idx="7">
                  <c:v>1992</c:v>
                </c:pt>
                <c:pt idx="8">
                  <c:v>1993</c:v>
                </c:pt>
                <c:pt idx="9">
                  <c:v>1994</c:v>
                </c:pt>
                <c:pt idx="10">
                  <c:v>1995</c:v>
                </c:pt>
              </c:strCache>
            </c:strRef>
          </c:cat>
          <c:val>
            <c:numRef>
              <c:f>'Figur 25'!$C$12:$M$12</c:f>
              <c:numCache>
                <c:formatCode>0.0</c:formatCode>
                <c:ptCount val="11"/>
                <c:pt idx="0">
                  <c:v>42.458555358200115</c:v>
                </c:pt>
                <c:pt idx="1">
                  <c:v>42.419782160730058</c:v>
                </c:pt>
                <c:pt idx="2">
                  <c:v>42.861238532110093</c:v>
                </c:pt>
                <c:pt idx="3">
                  <c:v>40.035205456845816</c:v>
                </c:pt>
                <c:pt idx="4">
                  <c:v>39.49989835332385</c:v>
                </c:pt>
                <c:pt idx="5">
                  <c:v>39.466825186336827</c:v>
                </c:pt>
                <c:pt idx="6">
                  <c:v>38.369049203602643</c:v>
                </c:pt>
                <c:pt idx="7">
                  <c:v>38.466923346167306</c:v>
                </c:pt>
                <c:pt idx="8">
                  <c:v>38.170431670767172</c:v>
                </c:pt>
                <c:pt idx="9">
                  <c:v>38.880820550058999</c:v>
                </c:pt>
                <c:pt idx="10">
                  <c:v>36.352885525070953</c:v>
                </c:pt>
              </c:numCache>
            </c:numRef>
          </c:val>
          <c:smooth val="0"/>
          <c:extLst>
            <c:ext xmlns:c16="http://schemas.microsoft.com/office/drawing/2014/chart" uri="{C3380CC4-5D6E-409C-BE32-E72D297353CC}">
              <c16:uniqueId val="{00000003-5B19-459F-A37B-4C162B84E1E6}"/>
            </c:ext>
          </c:extLst>
        </c:ser>
        <c:ser>
          <c:idx val="4"/>
          <c:order val="4"/>
          <c:tx>
            <c:v>Gymnasial utbildning &lt;= 2 år</c:v>
          </c:tx>
          <c:spPr>
            <a:ln w="28575" cap="rnd">
              <a:solidFill>
                <a:srgbClr val="C00000"/>
              </a:solidFill>
              <a:round/>
            </a:ln>
            <a:effectLst/>
          </c:spPr>
          <c:marker>
            <c:symbol val="none"/>
          </c:marker>
          <c:cat>
            <c:strRef>
              <c:f>'Figur 25'!$C$8:$M$8</c:f>
              <c:strCache>
                <c:ptCount val="11"/>
                <c:pt idx="0">
                  <c:v>1985</c:v>
                </c:pt>
                <c:pt idx="1">
                  <c:v>1986</c:v>
                </c:pt>
                <c:pt idx="2">
                  <c:v>1987</c:v>
                </c:pt>
                <c:pt idx="3">
                  <c:v>1988</c:v>
                </c:pt>
                <c:pt idx="4">
                  <c:v>1989</c:v>
                </c:pt>
                <c:pt idx="5">
                  <c:v>1990</c:v>
                </c:pt>
                <c:pt idx="6">
                  <c:v>1991</c:v>
                </c:pt>
                <c:pt idx="7">
                  <c:v>1992</c:v>
                </c:pt>
                <c:pt idx="8">
                  <c:v>1993</c:v>
                </c:pt>
                <c:pt idx="9">
                  <c:v>1994</c:v>
                </c:pt>
                <c:pt idx="10">
                  <c:v>1995</c:v>
                </c:pt>
              </c:strCache>
            </c:strRef>
          </c:cat>
          <c:val>
            <c:numRef>
              <c:f>'Figur 25'!$C$13:$M$13</c:f>
              <c:numCache>
                <c:formatCode>0.0</c:formatCode>
                <c:ptCount val="11"/>
                <c:pt idx="0">
                  <c:v>28.190271224788233</c:v>
                </c:pt>
                <c:pt idx="1">
                  <c:v>28.162039719749249</c:v>
                </c:pt>
                <c:pt idx="2">
                  <c:v>27.998344670615317</c:v>
                </c:pt>
                <c:pt idx="3">
                  <c:v>27.222277276781291</c:v>
                </c:pt>
                <c:pt idx="4">
                  <c:v>27.072177668106107</c:v>
                </c:pt>
                <c:pt idx="5">
                  <c:v>27.062214748979102</c:v>
                </c:pt>
                <c:pt idx="6">
                  <c:v>26.566478606021271</c:v>
                </c:pt>
                <c:pt idx="7">
                  <c:v>26.159738590100705</c:v>
                </c:pt>
                <c:pt idx="8">
                  <c:v>26.873059574717356</c:v>
                </c:pt>
                <c:pt idx="9">
                  <c:v>27.248261942139496</c:v>
                </c:pt>
                <c:pt idx="10">
                  <c:v>25.714702450408399</c:v>
                </c:pt>
              </c:numCache>
            </c:numRef>
          </c:val>
          <c:smooth val="0"/>
          <c:extLst>
            <c:ext xmlns:c16="http://schemas.microsoft.com/office/drawing/2014/chart" uri="{C3380CC4-5D6E-409C-BE32-E72D297353CC}">
              <c16:uniqueId val="{00000004-5B19-459F-A37B-4C162B84E1E6}"/>
            </c:ext>
          </c:extLst>
        </c:ser>
        <c:ser>
          <c:idx val="5"/>
          <c:order val="5"/>
          <c:tx>
            <c:v>Förgymnasial utbildning</c:v>
          </c:tx>
          <c:spPr>
            <a:ln w="28575" cap="rnd">
              <a:solidFill>
                <a:srgbClr val="00B050"/>
              </a:solidFill>
              <a:round/>
            </a:ln>
            <a:effectLst/>
          </c:spPr>
          <c:marker>
            <c:symbol val="none"/>
          </c:marker>
          <c:cat>
            <c:strRef>
              <c:f>'Figur 25'!$C$8:$M$8</c:f>
              <c:strCache>
                <c:ptCount val="11"/>
                <c:pt idx="0">
                  <c:v>1985</c:v>
                </c:pt>
                <c:pt idx="1">
                  <c:v>1986</c:v>
                </c:pt>
                <c:pt idx="2">
                  <c:v>1987</c:v>
                </c:pt>
                <c:pt idx="3">
                  <c:v>1988</c:v>
                </c:pt>
                <c:pt idx="4">
                  <c:v>1989</c:v>
                </c:pt>
                <c:pt idx="5">
                  <c:v>1990</c:v>
                </c:pt>
                <c:pt idx="6">
                  <c:v>1991</c:v>
                </c:pt>
                <c:pt idx="7">
                  <c:v>1992</c:v>
                </c:pt>
                <c:pt idx="8">
                  <c:v>1993</c:v>
                </c:pt>
                <c:pt idx="9">
                  <c:v>1994</c:v>
                </c:pt>
                <c:pt idx="10">
                  <c:v>1995</c:v>
                </c:pt>
              </c:strCache>
            </c:strRef>
          </c:cat>
          <c:val>
            <c:numRef>
              <c:f>'Figur 25'!$C$14:$M$14</c:f>
              <c:numCache>
                <c:formatCode>0.0</c:formatCode>
                <c:ptCount val="11"/>
                <c:pt idx="0">
                  <c:v>20.871143375680582</c:v>
                </c:pt>
                <c:pt idx="1">
                  <c:v>21.123574323687436</c:v>
                </c:pt>
                <c:pt idx="2">
                  <c:v>21.646162858816638</c:v>
                </c:pt>
                <c:pt idx="3">
                  <c:v>21.757530495394573</c:v>
                </c:pt>
                <c:pt idx="4">
                  <c:v>21.827277514481306</c:v>
                </c:pt>
                <c:pt idx="5">
                  <c:v>22.079848934448339</c:v>
                </c:pt>
                <c:pt idx="6">
                  <c:v>22.561408490699986</c:v>
                </c:pt>
                <c:pt idx="7">
                  <c:v>22.109626900046063</c:v>
                </c:pt>
                <c:pt idx="8">
                  <c:v>22.95302013422819</c:v>
                </c:pt>
                <c:pt idx="9">
                  <c:v>23.556338028169012</c:v>
                </c:pt>
                <c:pt idx="10">
                  <c:v>22.801120448179272</c:v>
                </c:pt>
              </c:numCache>
            </c:numRef>
          </c:val>
          <c:smooth val="0"/>
          <c:extLst>
            <c:ext xmlns:c16="http://schemas.microsoft.com/office/drawing/2014/chart" uri="{C3380CC4-5D6E-409C-BE32-E72D297353CC}">
              <c16:uniqueId val="{00000005-5B19-459F-A37B-4C162B84E1E6}"/>
            </c:ext>
          </c:extLst>
        </c:ser>
        <c:dLbls>
          <c:showLegendKey val="0"/>
          <c:showVal val="0"/>
          <c:showCatName val="0"/>
          <c:showSerName val="0"/>
          <c:showPercent val="0"/>
          <c:showBubbleSize val="0"/>
        </c:dLbls>
        <c:smooth val="0"/>
        <c:axId val="579982399"/>
        <c:axId val="579971999"/>
      </c:lineChart>
      <c:catAx>
        <c:axId val="579982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crossAx val="579971999"/>
        <c:crosses val="autoZero"/>
        <c:auto val="1"/>
        <c:lblAlgn val="ctr"/>
        <c:lblOffset val="100"/>
        <c:noMultiLvlLbl val="0"/>
      </c:catAx>
      <c:valAx>
        <c:axId val="5799719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crossAx val="579982399"/>
        <c:crosses val="autoZero"/>
        <c:crossBetween val="between"/>
      </c:valAx>
      <c:spPr>
        <a:noFill/>
        <a:ln>
          <a:noFill/>
        </a:ln>
        <a:effectLst/>
      </c:spPr>
    </c:plotArea>
    <c:legend>
      <c:legendPos val="b"/>
      <c:layout>
        <c:manualLayout>
          <c:xMode val="edge"/>
          <c:yMode val="edge"/>
          <c:x val="7.9223880394416982E-2"/>
          <c:y val="0.70390067529737155"/>
          <c:w val="0.83384453552438309"/>
          <c:h val="0.171815907219709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100" baseline="0"/>
      </a:pPr>
      <a:endParaRPr lang="sv-SE"/>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2741125651958"/>
          <c:y val="2.4880376109440567E-2"/>
          <c:w val="0.73842934111155989"/>
          <c:h val="0.80628308948533101"/>
        </c:manualLayout>
      </c:layout>
      <c:barChart>
        <c:barDir val="bar"/>
        <c:grouping val="clustered"/>
        <c:varyColors val="0"/>
        <c:ser>
          <c:idx val="1"/>
          <c:order val="0"/>
          <c:tx>
            <c:v>Män</c:v>
          </c:tx>
          <c:spPr>
            <a:solidFill>
              <a:schemeClr val="accent2"/>
            </a:solidFill>
            <a:ln>
              <a:noFill/>
            </a:ln>
            <a:effectLst/>
          </c:spPr>
          <c:invertIfNegative val="0"/>
          <c:cat>
            <c:strRef>
              <c:f>'Figur 26'!$B$11:$B$16</c:f>
              <c:strCache>
                <c:ptCount val="6"/>
                <c:pt idx="0">
                  <c:v>Förgymnasial utbildning</c:v>
                </c:pt>
                <c:pt idx="1">
                  <c:v>Gymnasial utbildning &lt;= 2 år</c:v>
                </c:pt>
                <c:pt idx="2">
                  <c:v>Gymnasial utbildning 3 år</c:v>
                </c:pt>
                <c:pt idx="3">
                  <c:v>Eftergymnasial utbildning &lt; 3 år</c:v>
                </c:pt>
                <c:pt idx="4">
                  <c:v>Eftergymnasial utbildning &gt;= 3 år</c:v>
                </c:pt>
                <c:pt idx="5">
                  <c:v>Forskarutbildning</c:v>
                </c:pt>
              </c:strCache>
            </c:strRef>
          </c:cat>
          <c:val>
            <c:numRef>
              <c:f>'Figur 26'!$D$11:$D$16</c:f>
              <c:numCache>
                <c:formatCode>0.0</c:formatCode>
                <c:ptCount val="6"/>
                <c:pt idx="0">
                  <c:v>16.828478964401295</c:v>
                </c:pt>
                <c:pt idx="1">
                  <c:v>17.868158668675129</c:v>
                </c:pt>
                <c:pt idx="2">
                  <c:v>28.295849332601936</c:v>
                </c:pt>
                <c:pt idx="3">
                  <c:v>43.120021971985715</c:v>
                </c:pt>
                <c:pt idx="4">
                  <c:v>58.21381556156031</c:v>
                </c:pt>
                <c:pt idx="5">
                  <c:v>79.29342492639843</c:v>
                </c:pt>
              </c:numCache>
            </c:numRef>
          </c:val>
          <c:extLst>
            <c:ext xmlns:c16="http://schemas.microsoft.com/office/drawing/2014/chart" uri="{C3380CC4-5D6E-409C-BE32-E72D297353CC}">
              <c16:uniqueId val="{00000000-6725-49BD-BA34-9FECAEB708B6}"/>
            </c:ext>
          </c:extLst>
        </c:ser>
        <c:ser>
          <c:idx val="0"/>
          <c:order val="1"/>
          <c:tx>
            <c:v>Kvinnor</c:v>
          </c:tx>
          <c:spPr>
            <a:solidFill>
              <a:schemeClr val="accent1"/>
            </a:solidFill>
            <a:ln>
              <a:noFill/>
            </a:ln>
            <a:effectLst/>
          </c:spPr>
          <c:invertIfNegative val="0"/>
          <c:cat>
            <c:strRef>
              <c:f>'Figur 26'!$B$11:$B$16</c:f>
              <c:strCache>
                <c:ptCount val="6"/>
                <c:pt idx="0">
                  <c:v>Förgymnasial utbildning</c:v>
                </c:pt>
                <c:pt idx="1">
                  <c:v>Gymnasial utbildning &lt;= 2 år</c:v>
                </c:pt>
                <c:pt idx="2">
                  <c:v>Gymnasial utbildning 3 år</c:v>
                </c:pt>
                <c:pt idx="3">
                  <c:v>Eftergymnasial utbildning &lt; 3 år</c:v>
                </c:pt>
                <c:pt idx="4">
                  <c:v>Eftergymnasial utbildning &gt;= 3 år</c:v>
                </c:pt>
                <c:pt idx="5">
                  <c:v>Forskarutbildning</c:v>
                </c:pt>
              </c:strCache>
            </c:strRef>
          </c:cat>
          <c:val>
            <c:numRef>
              <c:f>'Figur 26'!$C$11:$C$16</c:f>
              <c:numCache>
                <c:formatCode>0.0</c:formatCode>
                <c:ptCount val="6"/>
                <c:pt idx="0">
                  <c:v>29.254079254079251</c:v>
                </c:pt>
                <c:pt idx="1">
                  <c:v>33.827783134317293</c:v>
                </c:pt>
                <c:pt idx="2">
                  <c:v>44.99117820035287</c:v>
                </c:pt>
                <c:pt idx="3">
                  <c:v>62.482893450635387</c:v>
                </c:pt>
                <c:pt idx="4">
                  <c:v>72.988291446043704</c:v>
                </c:pt>
                <c:pt idx="5">
                  <c:v>87.13389121338912</c:v>
                </c:pt>
              </c:numCache>
            </c:numRef>
          </c:val>
          <c:extLst>
            <c:ext xmlns:c16="http://schemas.microsoft.com/office/drawing/2014/chart" uri="{C3380CC4-5D6E-409C-BE32-E72D297353CC}">
              <c16:uniqueId val="{00000001-6725-49BD-BA34-9FECAEB708B6}"/>
            </c:ext>
          </c:extLst>
        </c:ser>
        <c:dLbls>
          <c:showLegendKey val="0"/>
          <c:showVal val="0"/>
          <c:showCatName val="0"/>
          <c:showSerName val="0"/>
          <c:showPercent val="0"/>
          <c:showBubbleSize val="0"/>
        </c:dLbls>
        <c:gapWidth val="182"/>
        <c:axId val="210274687"/>
        <c:axId val="210275519"/>
      </c:barChart>
      <c:catAx>
        <c:axId val="2102746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crossAx val="210275519"/>
        <c:crosses val="autoZero"/>
        <c:auto val="1"/>
        <c:lblAlgn val="ctr"/>
        <c:lblOffset val="100"/>
        <c:noMultiLvlLbl val="0"/>
      </c:catAx>
      <c:valAx>
        <c:axId val="21027551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crossAx val="210274687"/>
        <c:crosses val="autoZero"/>
        <c:crossBetween val="between"/>
      </c:valAx>
      <c:spPr>
        <a:noFill/>
        <a:ln>
          <a:noFill/>
        </a:ln>
        <a:effectLst/>
      </c:spPr>
    </c:plotArea>
    <c:legend>
      <c:legendPos val="b"/>
      <c:layout>
        <c:manualLayout>
          <c:xMode val="edge"/>
          <c:yMode val="edge"/>
          <c:x val="0.84804366126324771"/>
          <c:y val="0.14002991315591981"/>
          <c:w val="8.834089081418782E-2"/>
          <c:h val="0.134446397016717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100" baseline="0"/>
      </a:pPr>
      <a:endParaRPr lang="sv-SE"/>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701849198910355E-2"/>
          <c:y val="7.4031645447592845E-2"/>
          <c:w val="0.94645480787617386"/>
          <c:h val="0.59992492721675594"/>
        </c:manualLayout>
      </c:layout>
      <c:lineChart>
        <c:grouping val="standard"/>
        <c:varyColors val="0"/>
        <c:ser>
          <c:idx val="0"/>
          <c:order val="0"/>
          <c:tx>
            <c:v>Svensk bakgrund</c:v>
          </c:tx>
          <c:spPr>
            <a:ln w="28575" cap="rnd">
              <a:solidFill>
                <a:schemeClr val="accent1"/>
              </a:solidFill>
              <a:prstDash val="dash"/>
              <a:round/>
            </a:ln>
            <a:effectLst/>
          </c:spPr>
          <c:marker>
            <c:symbol val="none"/>
          </c:marker>
          <c:cat>
            <c:strRef>
              <c:f>'Figur 27'!$C$7:$L$7</c:f>
              <c:strCache>
                <c:ptCount val="10"/>
                <c:pt idx="0">
                  <c:v>1985</c:v>
                </c:pt>
                <c:pt idx="1">
                  <c:v>1986</c:v>
                </c:pt>
                <c:pt idx="2">
                  <c:v>1987</c:v>
                </c:pt>
                <c:pt idx="3">
                  <c:v>1988</c:v>
                </c:pt>
                <c:pt idx="4">
                  <c:v>1989</c:v>
                </c:pt>
                <c:pt idx="5">
                  <c:v>1990</c:v>
                </c:pt>
                <c:pt idx="6">
                  <c:v>1991</c:v>
                </c:pt>
                <c:pt idx="7">
                  <c:v>1992</c:v>
                </c:pt>
                <c:pt idx="8">
                  <c:v>1993</c:v>
                </c:pt>
                <c:pt idx="9">
                  <c:v>1994</c:v>
                </c:pt>
              </c:strCache>
            </c:strRef>
          </c:cat>
          <c:val>
            <c:numRef>
              <c:f>'Figur 27'!$C$9:$L$9</c:f>
              <c:numCache>
                <c:formatCode>#,##0</c:formatCode>
                <c:ptCount val="10"/>
                <c:pt idx="0">
                  <c:v>44</c:v>
                </c:pt>
                <c:pt idx="1">
                  <c:v>44</c:v>
                </c:pt>
                <c:pt idx="2">
                  <c:v>44</c:v>
                </c:pt>
                <c:pt idx="3">
                  <c:v>44</c:v>
                </c:pt>
                <c:pt idx="4">
                  <c:v>44</c:v>
                </c:pt>
                <c:pt idx="5">
                  <c:v>44</c:v>
                </c:pt>
                <c:pt idx="6">
                  <c:v>44</c:v>
                </c:pt>
                <c:pt idx="7">
                  <c:v>44</c:v>
                </c:pt>
                <c:pt idx="8">
                  <c:v>45</c:v>
                </c:pt>
                <c:pt idx="9">
                  <c:v>46</c:v>
                </c:pt>
              </c:numCache>
            </c:numRef>
          </c:val>
          <c:smooth val="0"/>
          <c:extLst>
            <c:ext xmlns:c16="http://schemas.microsoft.com/office/drawing/2014/chart" uri="{C3380CC4-5D6E-409C-BE32-E72D297353CC}">
              <c16:uniqueId val="{00000000-1016-48B6-847F-AA67C5360B6C}"/>
            </c:ext>
          </c:extLst>
        </c:ser>
        <c:ser>
          <c:idx val="1"/>
          <c:order val="1"/>
          <c:tx>
            <c:v>Utländsk bakgrund (totalt)</c:v>
          </c:tx>
          <c:spPr>
            <a:ln w="28575" cap="rnd">
              <a:solidFill>
                <a:schemeClr val="accent2"/>
              </a:solidFill>
              <a:prstDash val="dash"/>
              <a:round/>
            </a:ln>
            <a:effectLst/>
          </c:spPr>
          <c:marker>
            <c:symbol val="none"/>
          </c:marker>
          <c:cat>
            <c:strRef>
              <c:f>'Figur 27'!$C$7:$L$7</c:f>
              <c:strCache>
                <c:ptCount val="10"/>
                <c:pt idx="0">
                  <c:v>1985</c:v>
                </c:pt>
                <c:pt idx="1">
                  <c:v>1986</c:v>
                </c:pt>
                <c:pt idx="2">
                  <c:v>1987</c:v>
                </c:pt>
                <c:pt idx="3">
                  <c:v>1988</c:v>
                </c:pt>
                <c:pt idx="4">
                  <c:v>1989</c:v>
                </c:pt>
                <c:pt idx="5">
                  <c:v>1990</c:v>
                </c:pt>
                <c:pt idx="6">
                  <c:v>1991</c:v>
                </c:pt>
                <c:pt idx="7">
                  <c:v>1992</c:v>
                </c:pt>
                <c:pt idx="8">
                  <c:v>1993</c:v>
                </c:pt>
                <c:pt idx="9">
                  <c:v>1994</c:v>
                </c:pt>
              </c:strCache>
            </c:strRef>
          </c:cat>
          <c:val>
            <c:numRef>
              <c:f>'Figur 27'!$C$10:$L$10</c:f>
              <c:numCache>
                <c:formatCode>#,##0</c:formatCode>
                <c:ptCount val="10"/>
                <c:pt idx="0">
                  <c:v>38.395339600158003</c:v>
                </c:pt>
                <c:pt idx="1">
                  <c:v>39.162978391042998</c:v>
                </c:pt>
                <c:pt idx="2">
                  <c:v>41.169673236180998</c:v>
                </c:pt>
                <c:pt idx="3">
                  <c:v>41.327864954825998</c:v>
                </c:pt>
                <c:pt idx="4">
                  <c:v>41.870760032195001</c:v>
                </c:pt>
                <c:pt idx="5">
                  <c:v>41.523667853158003</c:v>
                </c:pt>
                <c:pt idx="6">
                  <c:v>40.492181491925002</c:v>
                </c:pt>
                <c:pt idx="7">
                  <c:v>41.193894969374</c:v>
                </c:pt>
                <c:pt idx="8">
                  <c:v>40.387445990217998</c:v>
                </c:pt>
                <c:pt idx="9">
                  <c:v>41.211151736745002</c:v>
                </c:pt>
              </c:numCache>
            </c:numRef>
          </c:val>
          <c:smooth val="0"/>
          <c:extLst>
            <c:ext xmlns:c16="http://schemas.microsoft.com/office/drawing/2014/chart" uri="{C3380CC4-5D6E-409C-BE32-E72D297353CC}">
              <c16:uniqueId val="{00000001-1016-48B6-847F-AA67C5360B6C}"/>
            </c:ext>
          </c:extLst>
        </c:ser>
        <c:ser>
          <c:idx val="2"/>
          <c:order val="2"/>
          <c:tx>
            <c:v>Född i Sverige av utrikes födda föräldrar</c:v>
          </c:tx>
          <c:spPr>
            <a:ln w="28575" cap="rnd">
              <a:solidFill>
                <a:schemeClr val="accent3"/>
              </a:solidFill>
              <a:round/>
            </a:ln>
            <a:effectLst/>
          </c:spPr>
          <c:marker>
            <c:symbol val="none"/>
          </c:marker>
          <c:val>
            <c:numRef>
              <c:f>'Figur 27'!$C$11:$L$11</c:f>
              <c:numCache>
                <c:formatCode>#,##0</c:formatCode>
                <c:ptCount val="10"/>
                <c:pt idx="0">
                  <c:v>40</c:v>
                </c:pt>
                <c:pt idx="1">
                  <c:v>42</c:v>
                </c:pt>
                <c:pt idx="2">
                  <c:v>45</c:v>
                </c:pt>
                <c:pt idx="3">
                  <c:v>45</c:v>
                </c:pt>
                <c:pt idx="4">
                  <c:v>46</c:v>
                </c:pt>
                <c:pt idx="5">
                  <c:v>47</c:v>
                </c:pt>
                <c:pt idx="6">
                  <c:v>47</c:v>
                </c:pt>
                <c:pt idx="7">
                  <c:v>49</c:v>
                </c:pt>
                <c:pt idx="8">
                  <c:v>49</c:v>
                </c:pt>
                <c:pt idx="9">
                  <c:v>52</c:v>
                </c:pt>
              </c:numCache>
            </c:numRef>
          </c:val>
          <c:smooth val="0"/>
          <c:extLst>
            <c:ext xmlns:c16="http://schemas.microsoft.com/office/drawing/2014/chart" uri="{C3380CC4-5D6E-409C-BE32-E72D297353CC}">
              <c16:uniqueId val="{00000002-1016-48B6-847F-AA67C5360B6C}"/>
            </c:ext>
          </c:extLst>
        </c:ser>
        <c:ser>
          <c:idx val="3"/>
          <c:order val="3"/>
          <c:tx>
            <c:v>Invandrat före 7 års ålder</c:v>
          </c:tx>
          <c:spPr>
            <a:ln w="28575" cap="rnd">
              <a:solidFill>
                <a:schemeClr val="accent4"/>
              </a:solidFill>
              <a:round/>
            </a:ln>
            <a:effectLst/>
          </c:spPr>
          <c:marker>
            <c:symbol val="none"/>
          </c:marker>
          <c:val>
            <c:numRef>
              <c:f>'Figur 27'!$C$12:$L$12</c:f>
              <c:numCache>
                <c:formatCode>#,##0</c:formatCode>
                <c:ptCount val="10"/>
                <c:pt idx="0">
                  <c:v>44</c:v>
                </c:pt>
                <c:pt idx="1">
                  <c:v>44</c:v>
                </c:pt>
                <c:pt idx="2">
                  <c:v>46</c:v>
                </c:pt>
                <c:pt idx="3">
                  <c:v>45</c:v>
                </c:pt>
                <c:pt idx="4">
                  <c:v>47</c:v>
                </c:pt>
                <c:pt idx="5">
                  <c:v>48</c:v>
                </c:pt>
                <c:pt idx="6">
                  <c:v>46</c:v>
                </c:pt>
                <c:pt idx="7">
                  <c:v>46</c:v>
                </c:pt>
                <c:pt idx="8">
                  <c:v>47</c:v>
                </c:pt>
                <c:pt idx="9">
                  <c:v>48</c:v>
                </c:pt>
              </c:numCache>
            </c:numRef>
          </c:val>
          <c:smooth val="0"/>
          <c:extLst>
            <c:ext xmlns:c16="http://schemas.microsoft.com/office/drawing/2014/chart" uri="{C3380CC4-5D6E-409C-BE32-E72D297353CC}">
              <c16:uniqueId val="{00000003-1016-48B6-847F-AA67C5360B6C}"/>
            </c:ext>
          </c:extLst>
        </c:ser>
        <c:ser>
          <c:idx val="4"/>
          <c:order val="4"/>
          <c:tx>
            <c:v>Invandrat vid 7–18 års ålder</c:v>
          </c:tx>
          <c:spPr>
            <a:ln w="28575" cap="rnd">
              <a:solidFill>
                <a:schemeClr val="accent5"/>
              </a:solidFill>
              <a:round/>
            </a:ln>
            <a:effectLst/>
          </c:spPr>
          <c:marker>
            <c:symbol val="none"/>
          </c:marker>
          <c:val>
            <c:numRef>
              <c:f>'Figur 27'!$C$13:$L$13</c:f>
              <c:numCache>
                <c:formatCode>#,##0</c:formatCode>
                <c:ptCount val="10"/>
                <c:pt idx="0">
                  <c:v>34</c:v>
                </c:pt>
                <c:pt idx="1">
                  <c:v>34</c:v>
                </c:pt>
                <c:pt idx="2">
                  <c:v>35</c:v>
                </c:pt>
                <c:pt idx="3">
                  <c:v>34</c:v>
                </c:pt>
                <c:pt idx="4">
                  <c:v>32</c:v>
                </c:pt>
                <c:pt idx="5">
                  <c:v>31</c:v>
                </c:pt>
                <c:pt idx="6">
                  <c:v>29</c:v>
                </c:pt>
                <c:pt idx="7">
                  <c:v>29</c:v>
                </c:pt>
                <c:pt idx="8">
                  <c:v>29</c:v>
                </c:pt>
                <c:pt idx="9">
                  <c:v>28</c:v>
                </c:pt>
              </c:numCache>
            </c:numRef>
          </c:val>
          <c:smooth val="0"/>
          <c:extLst>
            <c:ext xmlns:c16="http://schemas.microsoft.com/office/drawing/2014/chart" uri="{C3380CC4-5D6E-409C-BE32-E72D297353CC}">
              <c16:uniqueId val="{00000004-1016-48B6-847F-AA67C5360B6C}"/>
            </c:ext>
          </c:extLst>
        </c:ser>
        <c:dLbls>
          <c:showLegendKey val="0"/>
          <c:showVal val="0"/>
          <c:showCatName val="0"/>
          <c:showSerName val="0"/>
          <c:showPercent val="0"/>
          <c:showBubbleSize val="0"/>
        </c:dLbls>
        <c:smooth val="0"/>
        <c:axId val="1098835152"/>
        <c:axId val="1098831408"/>
      </c:lineChart>
      <c:catAx>
        <c:axId val="109883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98831408"/>
        <c:crosses val="autoZero"/>
        <c:auto val="1"/>
        <c:lblAlgn val="ctr"/>
        <c:lblOffset val="100"/>
        <c:noMultiLvlLbl val="0"/>
      </c:catAx>
      <c:valAx>
        <c:axId val="1098831408"/>
        <c:scaling>
          <c:orientation val="minMax"/>
          <c:max val="6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98835152"/>
        <c:crosses val="autoZero"/>
        <c:crossBetween val="between"/>
      </c:valAx>
      <c:spPr>
        <a:noFill/>
        <a:ln>
          <a:noFill/>
        </a:ln>
        <a:effectLst/>
      </c:spPr>
    </c:plotArea>
    <c:legend>
      <c:legendPos val="b"/>
      <c:layout>
        <c:manualLayout>
          <c:xMode val="edge"/>
          <c:yMode val="edge"/>
          <c:x val="4.7414649298842919E-2"/>
          <c:y val="0.72930176286479997"/>
          <c:w val="0.42533147066815696"/>
          <c:h val="0.262654517044801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97818218427913"/>
          <c:y val="7.2157797871629042E-2"/>
          <c:w val="0.6585804189508514"/>
          <c:h val="0.7606751929325829"/>
        </c:manualLayout>
      </c:layout>
      <c:barChart>
        <c:barDir val="bar"/>
        <c:grouping val="clustered"/>
        <c:varyColors val="0"/>
        <c:ser>
          <c:idx val="1"/>
          <c:order val="0"/>
          <c:tx>
            <c:v>Män</c:v>
          </c:tx>
          <c:spPr>
            <a:solidFill>
              <a:schemeClr val="accent2"/>
            </a:solidFill>
            <a:ln>
              <a:noFill/>
            </a:ln>
            <a:effectLst/>
          </c:spPr>
          <c:invertIfNegative val="0"/>
          <c:val>
            <c:numRef>
              <c:f>'Figur 28'!$C$13:$C$17</c:f>
              <c:numCache>
                <c:formatCode>#,##0</c:formatCode>
                <c:ptCount val="5"/>
                <c:pt idx="0">
                  <c:v>21</c:v>
                </c:pt>
                <c:pt idx="1">
                  <c:v>39</c:v>
                </c:pt>
                <c:pt idx="2">
                  <c:v>43</c:v>
                </c:pt>
                <c:pt idx="3">
                  <c:v>33.233660828704998</c:v>
                </c:pt>
                <c:pt idx="4">
                  <c:v>37</c:v>
                </c:pt>
              </c:numCache>
            </c:numRef>
          </c:val>
          <c:extLst>
            <c:ext xmlns:c16="http://schemas.microsoft.com/office/drawing/2014/chart" uri="{C3380CC4-5D6E-409C-BE32-E72D297353CC}">
              <c16:uniqueId val="{00000000-8063-46CD-8851-15AC32664919}"/>
            </c:ext>
          </c:extLst>
        </c:ser>
        <c:ser>
          <c:idx val="0"/>
          <c:order val="1"/>
          <c:tx>
            <c:v>Kvinnor</c:v>
          </c:tx>
          <c:spPr>
            <a:solidFill>
              <a:schemeClr val="accent1"/>
            </a:solidFill>
            <a:ln>
              <a:noFill/>
            </a:ln>
            <a:effectLst/>
          </c:spPr>
          <c:invertIfNegative val="0"/>
          <c:cat>
            <c:strRef>
              <c:f>'Figur 28'!$B$6:$B$10</c:f>
              <c:strCache>
                <c:ptCount val="5"/>
                <c:pt idx="0">
                  <c:v>Invandrat vid 7–18 års ålder</c:v>
                </c:pt>
                <c:pt idx="1">
                  <c:v>Invandrat före 7 års ålder</c:v>
                </c:pt>
                <c:pt idx="2">
                  <c:v>Född i Sverige av utrikes födda föräldrar</c:v>
                </c:pt>
                <c:pt idx="3">
                  <c:v>Utländsk bakgrund (totalt)</c:v>
                </c:pt>
                <c:pt idx="4">
                  <c:v>Svensk bakgrund</c:v>
                </c:pt>
              </c:strCache>
            </c:strRef>
          </c:cat>
          <c:val>
            <c:numRef>
              <c:f>'Figur 28'!$C$6:$C$10</c:f>
              <c:numCache>
                <c:formatCode>#,##0</c:formatCode>
                <c:ptCount val="5"/>
                <c:pt idx="0">
                  <c:v>36</c:v>
                </c:pt>
                <c:pt idx="1">
                  <c:v>57</c:v>
                </c:pt>
                <c:pt idx="2">
                  <c:v>60</c:v>
                </c:pt>
                <c:pt idx="3">
                  <c:v>50.388206388206001</c:v>
                </c:pt>
                <c:pt idx="4">
                  <c:v>54</c:v>
                </c:pt>
              </c:numCache>
            </c:numRef>
          </c:val>
          <c:extLst>
            <c:ext xmlns:c16="http://schemas.microsoft.com/office/drawing/2014/chart" uri="{C3380CC4-5D6E-409C-BE32-E72D297353CC}">
              <c16:uniqueId val="{00000001-8063-46CD-8851-15AC32664919}"/>
            </c:ext>
          </c:extLst>
        </c:ser>
        <c:dLbls>
          <c:showLegendKey val="0"/>
          <c:showVal val="0"/>
          <c:showCatName val="0"/>
          <c:showSerName val="0"/>
          <c:showPercent val="0"/>
          <c:showBubbleSize val="0"/>
        </c:dLbls>
        <c:gapWidth val="182"/>
        <c:axId val="1533954928"/>
        <c:axId val="1533955344"/>
      </c:barChart>
      <c:catAx>
        <c:axId val="1533954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33955344"/>
        <c:crosses val="autoZero"/>
        <c:auto val="1"/>
        <c:lblAlgn val="ctr"/>
        <c:lblOffset val="100"/>
        <c:noMultiLvlLbl val="0"/>
      </c:catAx>
      <c:valAx>
        <c:axId val="1533955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33954928"/>
        <c:crosses val="autoZero"/>
        <c:crossBetween val="between"/>
      </c:valAx>
      <c:spPr>
        <a:noFill/>
        <a:ln>
          <a:noFill/>
        </a:ln>
        <a:effectLst/>
      </c:spPr>
    </c:plotArea>
    <c:legend>
      <c:legendPos val="r"/>
      <c:layout>
        <c:manualLayout>
          <c:xMode val="edge"/>
          <c:yMode val="edge"/>
          <c:x val="0.85551985047442214"/>
          <c:y val="0.15430788598880368"/>
          <c:w val="0.10457572651028856"/>
          <c:h val="0.104768227492426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3'!$C$3</c:f>
              <c:strCache>
                <c:ptCount val="1"/>
                <c:pt idx="0">
                  <c:v>Sökande, kvinnor</c:v>
                </c:pt>
              </c:strCache>
            </c:strRef>
          </c:tx>
          <c:spPr>
            <a:solidFill>
              <a:schemeClr val="accent1"/>
            </a:solidFill>
            <a:ln>
              <a:noFill/>
            </a:ln>
            <a:effectLst/>
          </c:spPr>
          <c:invertIfNegative val="0"/>
          <c:cat>
            <c:strRef>
              <c:f>'Figur 3'!$A$4:$B$50</c:f>
              <c:strCache>
                <c:ptCount val="46"/>
                <c:pt idx="0">
                  <c:v>Civilingenjörsexamen</c:v>
                </c:pt>
                <c:pt idx="3">
                  <c:v>Sjuksköterskeexamen </c:v>
                </c:pt>
                <c:pt idx="6">
                  <c:v>Juristexamen</c:v>
                </c:pt>
                <c:pt idx="9">
                  <c:v>Socionomexamen</c:v>
                </c:pt>
                <c:pt idx="12">
                  <c:v>Psykologexamen</c:v>
                </c:pt>
                <c:pt idx="15">
                  <c:v>Specialistsjuksköterskeexamen </c:v>
                </c:pt>
                <c:pt idx="18">
                  <c:v>Läkarexamen </c:v>
                </c:pt>
                <c:pt idx="21">
                  <c:v>Ämneslärarexamen</c:v>
                </c:pt>
                <c:pt idx="24">
                  <c:v>Grundlärarexamen</c:v>
                </c:pt>
                <c:pt idx="27">
                  <c:v>Högskoleingenjörsexamen </c:v>
                </c:pt>
                <c:pt idx="30">
                  <c:v>Förskollärarexamen</c:v>
                </c:pt>
                <c:pt idx="33">
                  <c:v>Civilekonomexamen </c:v>
                </c:pt>
                <c:pt idx="36">
                  <c:v>Arkitektexamen</c:v>
                </c:pt>
                <c:pt idx="39">
                  <c:v>Fysioterapeutexamen </c:v>
                </c:pt>
                <c:pt idx="42">
                  <c:v>Specialpedagogexamen</c:v>
                </c:pt>
                <c:pt idx="45">
                  <c:v>Studie- och yrkesvägledarexamen </c:v>
                </c:pt>
              </c:strCache>
            </c:strRef>
          </c:cat>
          <c:val>
            <c:numRef>
              <c:f>'Figur 3'!$C$4:$C$50</c:f>
              <c:numCache>
                <c:formatCode>General</c:formatCode>
                <c:ptCount val="47"/>
                <c:pt idx="0">
                  <c:v>4242</c:v>
                </c:pt>
                <c:pt idx="3">
                  <c:v>7722</c:v>
                </c:pt>
                <c:pt idx="6">
                  <c:v>5166</c:v>
                </c:pt>
                <c:pt idx="9">
                  <c:v>6133</c:v>
                </c:pt>
                <c:pt idx="12">
                  <c:v>4845</c:v>
                </c:pt>
                <c:pt idx="15">
                  <c:v>5757</c:v>
                </c:pt>
                <c:pt idx="18">
                  <c:v>4250</c:v>
                </c:pt>
                <c:pt idx="21">
                  <c:v>3462</c:v>
                </c:pt>
                <c:pt idx="24">
                  <c:v>4522</c:v>
                </c:pt>
                <c:pt idx="27">
                  <c:v>1093</c:v>
                </c:pt>
                <c:pt idx="30">
                  <c:v>3915</c:v>
                </c:pt>
                <c:pt idx="33">
                  <c:v>1179</c:v>
                </c:pt>
                <c:pt idx="36">
                  <c:v>1315</c:v>
                </c:pt>
                <c:pt idx="39">
                  <c:v>1224</c:v>
                </c:pt>
                <c:pt idx="42">
                  <c:v>1569</c:v>
                </c:pt>
                <c:pt idx="45">
                  <c:v>906</c:v>
                </c:pt>
              </c:numCache>
            </c:numRef>
          </c:val>
          <c:extLst>
            <c:ext xmlns:c16="http://schemas.microsoft.com/office/drawing/2014/chart" uri="{C3380CC4-5D6E-409C-BE32-E72D297353CC}">
              <c16:uniqueId val="{00000000-3CF8-483C-835D-E9DCBA65FADC}"/>
            </c:ext>
          </c:extLst>
        </c:ser>
        <c:ser>
          <c:idx val="1"/>
          <c:order val="1"/>
          <c:tx>
            <c:strRef>
              <c:f>'Figur 3'!$D$3</c:f>
              <c:strCache>
                <c:ptCount val="1"/>
                <c:pt idx="0">
                  <c:v>Antagna, kvinnor</c:v>
                </c:pt>
              </c:strCache>
            </c:strRef>
          </c:tx>
          <c:spPr>
            <a:solidFill>
              <a:schemeClr val="accent2"/>
            </a:solidFill>
            <a:ln>
              <a:noFill/>
            </a:ln>
            <a:effectLst/>
          </c:spPr>
          <c:invertIfNegative val="0"/>
          <c:cat>
            <c:strRef>
              <c:f>'Figur 3'!$A$4:$B$50</c:f>
              <c:strCache>
                <c:ptCount val="46"/>
                <c:pt idx="0">
                  <c:v>Civilingenjörsexamen</c:v>
                </c:pt>
                <c:pt idx="3">
                  <c:v>Sjuksköterskeexamen </c:v>
                </c:pt>
                <c:pt idx="6">
                  <c:v>Juristexamen</c:v>
                </c:pt>
                <c:pt idx="9">
                  <c:v>Socionomexamen</c:v>
                </c:pt>
                <c:pt idx="12">
                  <c:v>Psykologexamen</c:v>
                </c:pt>
                <c:pt idx="15">
                  <c:v>Specialistsjuksköterskeexamen </c:v>
                </c:pt>
                <c:pt idx="18">
                  <c:v>Läkarexamen </c:v>
                </c:pt>
                <c:pt idx="21">
                  <c:v>Ämneslärarexamen</c:v>
                </c:pt>
                <c:pt idx="24">
                  <c:v>Grundlärarexamen</c:v>
                </c:pt>
                <c:pt idx="27">
                  <c:v>Högskoleingenjörsexamen </c:v>
                </c:pt>
                <c:pt idx="30">
                  <c:v>Förskollärarexamen</c:v>
                </c:pt>
                <c:pt idx="33">
                  <c:v>Civilekonomexamen </c:v>
                </c:pt>
                <c:pt idx="36">
                  <c:v>Arkitektexamen</c:v>
                </c:pt>
                <c:pt idx="39">
                  <c:v>Fysioterapeutexamen </c:v>
                </c:pt>
                <c:pt idx="42">
                  <c:v>Specialpedagogexamen</c:v>
                </c:pt>
                <c:pt idx="45">
                  <c:v>Studie- och yrkesvägledarexamen </c:v>
                </c:pt>
              </c:strCache>
            </c:strRef>
          </c:cat>
          <c:val>
            <c:numRef>
              <c:f>'Figur 3'!$D$4:$D$50</c:f>
              <c:numCache>
                <c:formatCode>General</c:formatCode>
                <c:ptCount val="47"/>
                <c:pt idx="1">
                  <c:v>3013</c:v>
                </c:pt>
                <c:pt idx="4">
                  <c:v>3085</c:v>
                </c:pt>
                <c:pt idx="7">
                  <c:v>950</c:v>
                </c:pt>
                <c:pt idx="10">
                  <c:v>1675</c:v>
                </c:pt>
                <c:pt idx="13">
                  <c:v>461</c:v>
                </c:pt>
                <c:pt idx="16">
                  <c:v>3008</c:v>
                </c:pt>
                <c:pt idx="19">
                  <c:v>556</c:v>
                </c:pt>
                <c:pt idx="22">
                  <c:v>2920</c:v>
                </c:pt>
                <c:pt idx="25">
                  <c:v>3374</c:v>
                </c:pt>
                <c:pt idx="28">
                  <c:v>1288</c:v>
                </c:pt>
                <c:pt idx="31">
                  <c:v>2959</c:v>
                </c:pt>
                <c:pt idx="34">
                  <c:v>749</c:v>
                </c:pt>
                <c:pt idx="37">
                  <c:v>230</c:v>
                </c:pt>
                <c:pt idx="40">
                  <c:v>267</c:v>
                </c:pt>
                <c:pt idx="43">
                  <c:v>681</c:v>
                </c:pt>
                <c:pt idx="46">
                  <c:v>288</c:v>
                </c:pt>
              </c:numCache>
            </c:numRef>
          </c:val>
          <c:extLst>
            <c:ext xmlns:c16="http://schemas.microsoft.com/office/drawing/2014/chart" uri="{C3380CC4-5D6E-409C-BE32-E72D297353CC}">
              <c16:uniqueId val="{00000001-3CF8-483C-835D-E9DCBA65FADC}"/>
            </c:ext>
          </c:extLst>
        </c:ser>
        <c:ser>
          <c:idx val="2"/>
          <c:order val="2"/>
          <c:tx>
            <c:strRef>
              <c:f>'Figur 3'!$E$3</c:f>
              <c:strCache>
                <c:ptCount val="1"/>
                <c:pt idx="0">
                  <c:v>Sökande, män</c:v>
                </c:pt>
              </c:strCache>
            </c:strRef>
          </c:tx>
          <c:spPr>
            <a:solidFill>
              <a:schemeClr val="accent3"/>
            </a:solidFill>
            <a:ln>
              <a:noFill/>
            </a:ln>
            <a:effectLst/>
          </c:spPr>
          <c:invertIfNegative val="0"/>
          <c:cat>
            <c:strRef>
              <c:f>'Figur 3'!$A$4:$B$50</c:f>
              <c:strCache>
                <c:ptCount val="46"/>
                <c:pt idx="0">
                  <c:v>Civilingenjörsexamen</c:v>
                </c:pt>
                <c:pt idx="3">
                  <c:v>Sjuksköterskeexamen </c:v>
                </c:pt>
                <c:pt idx="6">
                  <c:v>Juristexamen</c:v>
                </c:pt>
                <c:pt idx="9">
                  <c:v>Socionomexamen</c:v>
                </c:pt>
                <c:pt idx="12">
                  <c:v>Psykologexamen</c:v>
                </c:pt>
                <c:pt idx="15">
                  <c:v>Specialistsjuksköterskeexamen </c:v>
                </c:pt>
                <c:pt idx="18">
                  <c:v>Läkarexamen </c:v>
                </c:pt>
                <c:pt idx="21">
                  <c:v>Ämneslärarexamen</c:v>
                </c:pt>
                <c:pt idx="24">
                  <c:v>Grundlärarexamen</c:v>
                </c:pt>
                <c:pt idx="27">
                  <c:v>Högskoleingenjörsexamen </c:v>
                </c:pt>
                <c:pt idx="30">
                  <c:v>Förskollärarexamen</c:v>
                </c:pt>
                <c:pt idx="33">
                  <c:v>Civilekonomexamen </c:v>
                </c:pt>
                <c:pt idx="36">
                  <c:v>Arkitektexamen</c:v>
                </c:pt>
                <c:pt idx="39">
                  <c:v>Fysioterapeutexamen </c:v>
                </c:pt>
                <c:pt idx="42">
                  <c:v>Specialpedagogexamen</c:v>
                </c:pt>
                <c:pt idx="45">
                  <c:v>Studie- och yrkesvägledarexamen </c:v>
                </c:pt>
              </c:strCache>
            </c:strRef>
          </c:cat>
          <c:val>
            <c:numRef>
              <c:f>'Figur 3'!$E$4:$E$50</c:f>
              <c:numCache>
                <c:formatCode>General</c:formatCode>
                <c:ptCount val="47"/>
                <c:pt idx="0">
                  <c:v>9800</c:v>
                </c:pt>
                <c:pt idx="3">
                  <c:v>1357</c:v>
                </c:pt>
                <c:pt idx="6">
                  <c:v>2486</c:v>
                </c:pt>
                <c:pt idx="9">
                  <c:v>1203</c:v>
                </c:pt>
                <c:pt idx="12">
                  <c:v>1875</c:v>
                </c:pt>
                <c:pt idx="15">
                  <c:v>946</c:v>
                </c:pt>
                <c:pt idx="18">
                  <c:v>2363</c:v>
                </c:pt>
                <c:pt idx="21">
                  <c:v>2872</c:v>
                </c:pt>
                <c:pt idx="24">
                  <c:v>1483</c:v>
                </c:pt>
                <c:pt idx="27">
                  <c:v>3754</c:v>
                </c:pt>
                <c:pt idx="30">
                  <c:v>279</c:v>
                </c:pt>
                <c:pt idx="33">
                  <c:v>1500</c:v>
                </c:pt>
                <c:pt idx="36">
                  <c:v>922</c:v>
                </c:pt>
                <c:pt idx="39">
                  <c:v>857</c:v>
                </c:pt>
                <c:pt idx="42">
                  <c:v>106</c:v>
                </c:pt>
                <c:pt idx="45">
                  <c:v>188</c:v>
                </c:pt>
              </c:numCache>
            </c:numRef>
          </c:val>
          <c:extLst>
            <c:ext xmlns:c16="http://schemas.microsoft.com/office/drawing/2014/chart" uri="{C3380CC4-5D6E-409C-BE32-E72D297353CC}">
              <c16:uniqueId val="{00000002-3CF8-483C-835D-E9DCBA65FADC}"/>
            </c:ext>
          </c:extLst>
        </c:ser>
        <c:ser>
          <c:idx val="3"/>
          <c:order val="3"/>
          <c:tx>
            <c:strRef>
              <c:f>'Figur 3'!$F$3</c:f>
              <c:strCache>
                <c:ptCount val="1"/>
                <c:pt idx="0">
                  <c:v>Antagna, män</c:v>
                </c:pt>
              </c:strCache>
            </c:strRef>
          </c:tx>
          <c:spPr>
            <a:solidFill>
              <a:schemeClr val="accent4"/>
            </a:solidFill>
            <a:ln>
              <a:noFill/>
            </a:ln>
            <a:effectLst/>
          </c:spPr>
          <c:invertIfNegative val="0"/>
          <c:cat>
            <c:strRef>
              <c:f>'Figur 3'!$A$4:$B$50</c:f>
              <c:strCache>
                <c:ptCount val="46"/>
                <c:pt idx="0">
                  <c:v>Civilingenjörsexamen</c:v>
                </c:pt>
                <c:pt idx="3">
                  <c:v>Sjuksköterskeexamen </c:v>
                </c:pt>
                <c:pt idx="6">
                  <c:v>Juristexamen</c:v>
                </c:pt>
                <c:pt idx="9">
                  <c:v>Socionomexamen</c:v>
                </c:pt>
                <c:pt idx="12">
                  <c:v>Psykologexamen</c:v>
                </c:pt>
                <c:pt idx="15">
                  <c:v>Specialistsjuksköterskeexamen </c:v>
                </c:pt>
                <c:pt idx="18">
                  <c:v>Läkarexamen </c:v>
                </c:pt>
                <c:pt idx="21">
                  <c:v>Ämneslärarexamen</c:v>
                </c:pt>
                <c:pt idx="24">
                  <c:v>Grundlärarexamen</c:v>
                </c:pt>
                <c:pt idx="27">
                  <c:v>Högskoleingenjörsexamen </c:v>
                </c:pt>
                <c:pt idx="30">
                  <c:v>Förskollärarexamen</c:v>
                </c:pt>
                <c:pt idx="33">
                  <c:v>Civilekonomexamen </c:v>
                </c:pt>
                <c:pt idx="36">
                  <c:v>Arkitektexamen</c:v>
                </c:pt>
                <c:pt idx="39">
                  <c:v>Fysioterapeutexamen </c:v>
                </c:pt>
                <c:pt idx="42">
                  <c:v>Specialpedagogexamen</c:v>
                </c:pt>
                <c:pt idx="45">
                  <c:v>Studie- och yrkesvägledarexamen </c:v>
                </c:pt>
              </c:strCache>
            </c:strRef>
          </c:cat>
          <c:val>
            <c:numRef>
              <c:f>'Figur 3'!$F$4:$F$50</c:f>
              <c:numCache>
                <c:formatCode>General</c:formatCode>
                <c:ptCount val="47"/>
                <c:pt idx="1">
                  <c:v>6388</c:v>
                </c:pt>
                <c:pt idx="4">
                  <c:v>595</c:v>
                </c:pt>
                <c:pt idx="7">
                  <c:v>518</c:v>
                </c:pt>
                <c:pt idx="10">
                  <c:v>367</c:v>
                </c:pt>
                <c:pt idx="13">
                  <c:v>193</c:v>
                </c:pt>
                <c:pt idx="16">
                  <c:v>458</c:v>
                </c:pt>
                <c:pt idx="19">
                  <c:v>424</c:v>
                </c:pt>
                <c:pt idx="22">
                  <c:v>2290</c:v>
                </c:pt>
                <c:pt idx="25">
                  <c:v>994</c:v>
                </c:pt>
                <c:pt idx="28">
                  <c:v>3920</c:v>
                </c:pt>
                <c:pt idx="31">
                  <c:v>216</c:v>
                </c:pt>
                <c:pt idx="34">
                  <c:v>865</c:v>
                </c:pt>
                <c:pt idx="37">
                  <c:v>149</c:v>
                </c:pt>
                <c:pt idx="40">
                  <c:v>148</c:v>
                </c:pt>
                <c:pt idx="43">
                  <c:v>60</c:v>
                </c:pt>
                <c:pt idx="46">
                  <c:v>74</c:v>
                </c:pt>
              </c:numCache>
            </c:numRef>
          </c:val>
          <c:extLst>
            <c:ext xmlns:c16="http://schemas.microsoft.com/office/drawing/2014/chart" uri="{C3380CC4-5D6E-409C-BE32-E72D297353CC}">
              <c16:uniqueId val="{00000003-3CF8-483C-835D-E9DCBA65FADC}"/>
            </c:ext>
          </c:extLst>
        </c:ser>
        <c:dLbls>
          <c:showLegendKey val="0"/>
          <c:showVal val="0"/>
          <c:showCatName val="0"/>
          <c:showSerName val="0"/>
          <c:showPercent val="0"/>
          <c:showBubbleSize val="0"/>
        </c:dLbls>
        <c:gapWidth val="150"/>
        <c:overlap val="100"/>
        <c:axId val="361254608"/>
        <c:axId val="361249200"/>
      </c:barChart>
      <c:lineChart>
        <c:grouping val="standard"/>
        <c:varyColors val="0"/>
        <c:ser>
          <c:idx val="4"/>
          <c:order val="4"/>
          <c:tx>
            <c:strRef>
              <c:f>'Figur 3'!$G$3</c:f>
              <c:strCache>
                <c:ptCount val="1"/>
                <c:pt idx="0">
                  <c:v>Söktryck (båda könen)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'Figur 3'!$A$4:$B$50</c:f>
              <c:strCache>
                <c:ptCount val="46"/>
                <c:pt idx="0">
                  <c:v>Civilingenjörsexamen</c:v>
                </c:pt>
                <c:pt idx="3">
                  <c:v>Sjuksköterskeexamen </c:v>
                </c:pt>
                <c:pt idx="6">
                  <c:v>Juristexamen</c:v>
                </c:pt>
                <c:pt idx="9">
                  <c:v>Socionomexamen</c:v>
                </c:pt>
                <c:pt idx="12">
                  <c:v>Psykologexamen</c:v>
                </c:pt>
                <c:pt idx="15">
                  <c:v>Specialistsjuksköterskeexamen </c:v>
                </c:pt>
                <c:pt idx="18">
                  <c:v>Läkarexamen </c:v>
                </c:pt>
                <c:pt idx="21">
                  <c:v>Ämneslärarexamen</c:v>
                </c:pt>
                <c:pt idx="24">
                  <c:v>Grundlärarexamen</c:v>
                </c:pt>
                <c:pt idx="27">
                  <c:v>Högskoleingenjörsexamen </c:v>
                </c:pt>
                <c:pt idx="30">
                  <c:v>Förskollärarexamen</c:v>
                </c:pt>
                <c:pt idx="33">
                  <c:v>Civilekonomexamen </c:v>
                </c:pt>
                <c:pt idx="36">
                  <c:v>Arkitektexamen</c:v>
                </c:pt>
                <c:pt idx="39">
                  <c:v>Fysioterapeutexamen </c:v>
                </c:pt>
                <c:pt idx="42">
                  <c:v>Specialpedagogexamen</c:v>
                </c:pt>
                <c:pt idx="45">
                  <c:v>Studie- och yrkesvägledarexamen </c:v>
                </c:pt>
              </c:strCache>
            </c:strRef>
          </c:cat>
          <c:val>
            <c:numRef>
              <c:f>'Figur 3'!$G$4:$G$50</c:f>
              <c:numCache>
                <c:formatCode>General</c:formatCode>
                <c:ptCount val="47"/>
                <c:pt idx="0">
                  <c:v>1.5</c:v>
                </c:pt>
                <c:pt idx="3">
                  <c:v>2.5</c:v>
                </c:pt>
                <c:pt idx="6">
                  <c:v>5.2</c:v>
                </c:pt>
                <c:pt idx="9">
                  <c:v>3.6</c:v>
                </c:pt>
                <c:pt idx="12">
                  <c:v>10.3</c:v>
                </c:pt>
                <c:pt idx="15">
                  <c:v>1.9</c:v>
                </c:pt>
                <c:pt idx="18">
                  <c:v>6.7</c:v>
                </c:pt>
                <c:pt idx="21">
                  <c:v>1.2</c:v>
                </c:pt>
                <c:pt idx="24">
                  <c:v>1.4</c:v>
                </c:pt>
                <c:pt idx="27">
                  <c:v>0.9</c:v>
                </c:pt>
                <c:pt idx="30">
                  <c:v>1.3</c:v>
                </c:pt>
                <c:pt idx="33">
                  <c:v>1.7</c:v>
                </c:pt>
                <c:pt idx="36">
                  <c:v>5.9</c:v>
                </c:pt>
                <c:pt idx="39">
                  <c:v>5</c:v>
                </c:pt>
                <c:pt idx="42">
                  <c:v>2.2999999999999998</c:v>
                </c:pt>
                <c:pt idx="45" formatCode="0.0">
                  <c:v>3</c:v>
                </c:pt>
              </c:numCache>
            </c:numRef>
          </c:val>
          <c:smooth val="0"/>
          <c:extLst>
            <c:ext xmlns:c16="http://schemas.microsoft.com/office/drawing/2014/chart" uri="{C3380CC4-5D6E-409C-BE32-E72D297353CC}">
              <c16:uniqueId val="{00000004-3CF8-483C-835D-E9DCBA65FADC}"/>
            </c:ext>
          </c:extLst>
        </c:ser>
        <c:dLbls>
          <c:showLegendKey val="0"/>
          <c:showVal val="0"/>
          <c:showCatName val="0"/>
          <c:showSerName val="0"/>
          <c:showPercent val="0"/>
          <c:showBubbleSize val="0"/>
        </c:dLbls>
        <c:marker val="1"/>
        <c:smooth val="0"/>
        <c:axId val="361257104"/>
        <c:axId val="221603744"/>
      </c:lineChart>
      <c:catAx>
        <c:axId val="361254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1249200"/>
        <c:crosses val="autoZero"/>
        <c:auto val="1"/>
        <c:lblAlgn val="ctr"/>
        <c:lblOffset val="100"/>
        <c:noMultiLvlLbl val="0"/>
      </c:catAx>
      <c:valAx>
        <c:axId val="361249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1254608"/>
        <c:crosses val="autoZero"/>
        <c:crossBetween val="between"/>
      </c:valAx>
      <c:valAx>
        <c:axId val="221603744"/>
        <c:scaling>
          <c:orientation val="minMax"/>
          <c:max val="14"/>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Söktryck</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1257104"/>
        <c:crosses val="max"/>
        <c:crossBetween val="between"/>
        <c:majorUnit val="2"/>
        <c:minorUnit val="0.4"/>
      </c:valAx>
      <c:catAx>
        <c:axId val="361257104"/>
        <c:scaling>
          <c:orientation val="minMax"/>
        </c:scaling>
        <c:delete val="1"/>
        <c:axPos val="b"/>
        <c:numFmt formatCode="General" sourceLinked="1"/>
        <c:majorTickMark val="out"/>
        <c:minorTickMark val="none"/>
        <c:tickLblPos val="nextTo"/>
        <c:crossAx val="22160374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51335417388991"/>
          <c:y val="0.1408477530299023"/>
          <c:w val="0.8388246928818931"/>
          <c:h val="0.71807979331399896"/>
        </c:manualLayout>
      </c:layout>
      <c:lineChart>
        <c:grouping val="standard"/>
        <c:varyColors val="0"/>
        <c:ser>
          <c:idx val="0"/>
          <c:order val="0"/>
          <c:tx>
            <c:strRef>
              <c:f>'Figur 29'!$B$6</c:f>
              <c:strCache>
                <c:ptCount val="1"/>
                <c:pt idx="0">
                  <c:v>Totalt</c:v>
                </c:pt>
              </c:strCache>
            </c:strRef>
          </c:tx>
          <c:spPr>
            <a:ln w="28575" cap="rnd">
              <a:solidFill>
                <a:schemeClr val="accent1"/>
              </a:solidFill>
              <a:round/>
            </a:ln>
            <a:effectLst/>
          </c:spPr>
          <c:marker>
            <c:symbol val="none"/>
          </c:marker>
          <c:cat>
            <c:numRef>
              <c:f>'Figur 29'!$A$7:$A$17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 29'!$B$7:$B$17</c:f>
              <c:numCache>
                <c:formatCode>#,##0</c:formatCode>
                <c:ptCount val="11"/>
                <c:pt idx="0">
                  <c:v>7200</c:v>
                </c:pt>
                <c:pt idx="1">
                  <c:v>7654</c:v>
                </c:pt>
                <c:pt idx="2">
                  <c:v>8616</c:v>
                </c:pt>
                <c:pt idx="3">
                  <c:v>9877</c:v>
                </c:pt>
                <c:pt idx="4">
                  <c:v>11063</c:v>
                </c:pt>
                <c:pt idx="5">
                  <c:v>12220</c:v>
                </c:pt>
                <c:pt idx="6">
                  <c:v>13060</c:v>
                </c:pt>
                <c:pt idx="7">
                  <c:v>15237</c:v>
                </c:pt>
                <c:pt idx="8">
                  <c:v>17645</c:v>
                </c:pt>
                <c:pt idx="9">
                  <c:v>20150</c:v>
                </c:pt>
                <c:pt idx="10">
                  <c:v>22912</c:v>
                </c:pt>
              </c:numCache>
            </c:numRef>
          </c:val>
          <c:smooth val="0"/>
          <c:extLst>
            <c:ext xmlns:c16="http://schemas.microsoft.com/office/drawing/2014/chart" uri="{C3380CC4-5D6E-409C-BE32-E72D297353CC}">
              <c16:uniqueId val="{00000000-E3C8-4008-A88E-74116F592AE2}"/>
            </c:ext>
          </c:extLst>
        </c:ser>
        <c:ser>
          <c:idx val="1"/>
          <c:order val="1"/>
          <c:tx>
            <c:strRef>
              <c:f>'Figur 29'!$C$6</c:f>
              <c:strCache>
                <c:ptCount val="1"/>
                <c:pt idx="0">
                  <c:v>Kvinnor</c:v>
                </c:pt>
              </c:strCache>
            </c:strRef>
          </c:tx>
          <c:spPr>
            <a:ln w="28575" cap="rnd">
              <a:solidFill>
                <a:schemeClr val="accent2"/>
              </a:solidFill>
              <a:round/>
            </a:ln>
            <a:effectLst/>
          </c:spPr>
          <c:marker>
            <c:symbol val="none"/>
          </c:marker>
          <c:cat>
            <c:numRef>
              <c:f>'Figur 29'!$A$7:$A$17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 29'!$C$7:$C$17</c:f>
              <c:numCache>
                <c:formatCode>#,##0</c:formatCode>
                <c:ptCount val="11"/>
                <c:pt idx="0">
                  <c:v>4548</c:v>
                </c:pt>
                <c:pt idx="1">
                  <c:v>4821</c:v>
                </c:pt>
                <c:pt idx="2">
                  <c:v>5581</c:v>
                </c:pt>
                <c:pt idx="3">
                  <c:v>6319</c:v>
                </c:pt>
                <c:pt idx="4">
                  <c:v>7133</c:v>
                </c:pt>
                <c:pt idx="5">
                  <c:v>7796</c:v>
                </c:pt>
                <c:pt idx="6">
                  <c:v>8452</c:v>
                </c:pt>
                <c:pt idx="7">
                  <c:v>9931</c:v>
                </c:pt>
                <c:pt idx="8">
                  <c:v>11766</c:v>
                </c:pt>
                <c:pt idx="9">
                  <c:v>13299</c:v>
                </c:pt>
                <c:pt idx="10">
                  <c:v>15351</c:v>
                </c:pt>
              </c:numCache>
            </c:numRef>
          </c:val>
          <c:smooth val="0"/>
          <c:extLst>
            <c:ext xmlns:c16="http://schemas.microsoft.com/office/drawing/2014/chart" uri="{C3380CC4-5D6E-409C-BE32-E72D297353CC}">
              <c16:uniqueId val="{00000001-E3C8-4008-A88E-74116F592AE2}"/>
            </c:ext>
          </c:extLst>
        </c:ser>
        <c:ser>
          <c:idx val="2"/>
          <c:order val="2"/>
          <c:tx>
            <c:strRef>
              <c:f>'Figur 29'!$D$6</c:f>
              <c:strCache>
                <c:ptCount val="1"/>
                <c:pt idx="0">
                  <c:v>Män</c:v>
                </c:pt>
              </c:strCache>
            </c:strRef>
          </c:tx>
          <c:spPr>
            <a:ln w="28575" cap="rnd">
              <a:solidFill>
                <a:schemeClr val="accent3"/>
              </a:solidFill>
              <a:round/>
            </a:ln>
            <a:effectLst/>
          </c:spPr>
          <c:marker>
            <c:symbol val="none"/>
          </c:marker>
          <c:cat>
            <c:numRef>
              <c:f>'Figur 29'!$A$7:$A$17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 29'!$D$7:$D$17</c:f>
              <c:numCache>
                <c:formatCode>#,##0</c:formatCode>
                <c:ptCount val="11"/>
                <c:pt idx="0">
                  <c:v>2652</c:v>
                </c:pt>
                <c:pt idx="1">
                  <c:v>2833</c:v>
                </c:pt>
                <c:pt idx="2">
                  <c:v>3035</c:v>
                </c:pt>
                <c:pt idx="3">
                  <c:v>3558</c:v>
                </c:pt>
                <c:pt idx="4">
                  <c:v>3930</c:v>
                </c:pt>
                <c:pt idx="5">
                  <c:v>4424</c:v>
                </c:pt>
                <c:pt idx="6">
                  <c:v>4608</c:v>
                </c:pt>
                <c:pt idx="7">
                  <c:v>5306</c:v>
                </c:pt>
                <c:pt idx="8">
                  <c:v>5879</c:v>
                </c:pt>
                <c:pt idx="9">
                  <c:v>6851</c:v>
                </c:pt>
                <c:pt idx="10">
                  <c:v>7561</c:v>
                </c:pt>
              </c:numCache>
            </c:numRef>
          </c:val>
          <c:smooth val="0"/>
          <c:extLst>
            <c:ext xmlns:c16="http://schemas.microsoft.com/office/drawing/2014/chart" uri="{C3380CC4-5D6E-409C-BE32-E72D297353CC}">
              <c16:uniqueId val="{00000002-E3C8-4008-A88E-74116F592AE2}"/>
            </c:ext>
          </c:extLst>
        </c:ser>
        <c:dLbls>
          <c:showLegendKey val="0"/>
          <c:showVal val="0"/>
          <c:showCatName val="0"/>
          <c:showSerName val="0"/>
          <c:showPercent val="0"/>
          <c:showBubbleSize val="0"/>
        </c:dLbls>
        <c:smooth val="0"/>
        <c:axId val="1340718431"/>
        <c:axId val="1340727167"/>
      </c:lineChart>
      <c:catAx>
        <c:axId val="1340718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40727167"/>
        <c:crosses val="autoZero"/>
        <c:auto val="1"/>
        <c:lblAlgn val="ctr"/>
        <c:lblOffset val="100"/>
        <c:noMultiLvlLbl val="0"/>
      </c:catAx>
      <c:valAx>
        <c:axId val="13407271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4071843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8175587387217"/>
          <c:y val="2.3620747842683452E-2"/>
          <c:w val="0.73297536715336109"/>
          <c:h val="0.85597058785734625"/>
        </c:manualLayout>
      </c:layout>
      <c:barChart>
        <c:barDir val="bar"/>
        <c:grouping val="stacked"/>
        <c:varyColors val="0"/>
        <c:ser>
          <c:idx val="1"/>
          <c:order val="0"/>
          <c:tx>
            <c:v>Utländsk bakgrund</c:v>
          </c:tx>
          <c:spPr>
            <a:solidFill>
              <a:schemeClr val="accent2"/>
            </a:solidFill>
            <a:ln>
              <a:noFill/>
            </a:ln>
            <a:effectLst/>
          </c:spPr>
          <c:invertIfNegative val="0"/>
          <c:cat>
            <c:strRef>
              <c:f>'Figur 30'!$C$6:$C$29</c:f>
              <c:strCache>
                <c:ptCount val="24"/>
                <c:pt idx="0">
                  <c:v>Receptarieexamen</c:v>
                </c:pt>
                <c:pt idx="1">
                  <c:v>Tandläkarexamen</c:v>
                </c:pt>
                <c:pt idx="2">
                  <c:v>Apotekarexamen</c:v>
                </c:pt>
                <c:pt idx="3">
                  <c:v>Röntgensjuksköterskeexamen</c:v>
                </c:pt>
                <c:pt idx="4">
                  <c:v>Biomedicinsk analytikerexamen</c:v>
                </c:pt>
                <c:pt idx="5">
                  <c:v>Logopedexamen</c:v>
                </c:pt>
                <c:pt idx="6">
                  <c:v>Högskoleingenjörsexamen</c:v>
                </c:pt>
                <c:pt idx="7">
                  <c:v>Studie- och yrkesvägledarexamen</c:v>
                </c:pt>
                <c:pt idx="8">
                  <c:v>Läkarexamen</c:v>
                </c:pt>
                <c:pt idx="9">
                  <c:v>Socionomexamen</c:v>
                </c:pt>
                <c:pt idx="10">
                  <c:v>Sjuksköterskeexamen</c:v>
                </c:pt>
                <c:pt idx="11">
                  <c:v>Ämneslärarexamen</c:v>
                </c:pt>
                <c:pt idx="12">
                  <c:v>Arbetsterapeutexamen</c:v>
                </c:pt>
                <c:pt idx="13">
                  <c:v>Grundlärarexamen</c:v>
                </c:pt>
                <c:pt idx="14">
                  <c:v>Förskollärarexamen</c:v>
                </c:pt>
                <c:pt idx="15">
                  <c:v>Juristexamen</c:v>
                </c:pt>
                <c:pt idx="16">
                  <c:v>Psykologexamen</c:v>
                </c:pt>
                <c:pt idx="17">
                  <c:v>Civilekonomexamen</c:v>
                </c:pt>
                <c:pt idx="18">
                  <c:v>Civilingenjörsexamen</c:v>
                </c:pt>
                <c:pt idx="19">
                  <c:v>Yrkeslärarexamen</c:v>
                </c:pt>
                <c:pt idx="20">
                  <c:v>Arkitektexamen</c:v>
                </c:pt>
                <c:pt idx="21">
                  <c:v>Fysioterapeutexamen</c:v>
                </c:pt>
                <c:pt idx="22">
                  <c:v>Området Lant- och skogsbruk*</c:v>
                </c:pt>
                <c:pt idx="23">
                  <c:v>Officersexamen</c:v>
                </c:pt>
              </c:strCache>
            </c:strRef>
          </c:cat>
          <c:val>
            <c:numRef>
              <c:f>'Figur 30'!$E$6:$E$29</c:f>
              <c:numCache>
                <c:formatCode>#,##0</c:formatCode>
                <c:ptCount val="24"/>
                <c:pt idx="0">
                  <c:v>80.952380952380992</c:v>
                </c:pt>
                <c:pt idx="1">
                  <c:v>75.954198473282403</c:v>
                </c:pt>
                <c:pt idx="2">
                  <c:v>73.728813559321992</c:v>
                </c:pt>
                <c:pt idx="3">
                  <c:v>61.654135338345903</c:v>
                </c:pt>
                <c:pt idx="4">
                  <c:v>59.128065395095398</c:v>
                </c:pt>
                <c:pt idx="5">
                  <c:v>42.056074766355103</c:v>
                </c:pt>
                <c:pt idx="6">
                  <c:v>36.667866138898901</c:v>
                </c:pt>
                <c:pt idx="7">
                  <c:v>36.633663366336599</c:v>
                </c:pt>
                <c:pt idx="8">
                  <c:v>33.090530697190403</c:v>
                </c:pt>
                <c:pt idx="9">
                  <c:v>32.630410654827998</c:v>
                </c:pt>
                <c:pt idx="10">
                  <c:v>32.615769712140207</c:v>
                </c:pt>
                <c:pt idx="11">
                  <c:v>32.241459990641104</c:v>
                </c:pt>
                <c:pt idx="12">
                  <c:v>26.936026936026906</c:v>
                </c:pt>
                <c:pt idx="13">
                  <c:v>25.876211782252</c:v>
                </c:pt>
                <c:pt idx="14">
                  <c:v>25.706436420722099</c:v>
                </c:pt>
                <c:pt idx="15">
                  <c:v>21.517857142857096</c:v>
                </c:pt>
                <c:pt idx="16">
                  <c:v>21.323529411764696</c:v>
                </c:pt>
                <c:pt idx="17">
                  <c:v>21.270084162203503</c:v>
                </c:pt>
                <c:pt idx="18">
                  <c:v>19.7354308187344</c:v>
                </c:pt>
                <c:pt idx="19">
                  <c:v>15.472779369627503</c:v>
                </c:pt>
                <c:pt idx="20">
                  <c:v>15.428571428571402</c:v>
                </c:pt>
                <c:pt idx="21">
                  <c:v>11.547911547911596</c:v>
                </c:pt>
                <c:pt idx="22">
                  <c:v>5.5172413793103061</c:v>
                </c:pt>
                <c:pt idx="23">
                  <c:v>3.8167938931297982</c:v>
                </c:pt>
              </c:numCache>
            </c:numRef>
          </c:val>
          <c:extLst>
            <c:ext xmlns:c16="http://schemas.microsoft.com/office/drawing/2014/chart" uri="{C3380CC4-5D6E-409C-BE32-E72D297353CC}">
              <c16:uniqueId val="{00000000-2174-4641-8F58-BC80BC3B8AF3}"/>
            </c:ext>
          </c:extLst>
        </c:ser>
        <c:ser>
          <c:idx val="0"/>
          <c:order val="1"/>
          <c:tx>
            <c:v>Svensk bakgrund</c:v>
          </c:tx>
          <c:spPr>
            <a:solidFill>
              <a:schemeClr val="accent1"/>
            </a:solidFill>
            <a:ln>
              <a:noFill/>
            </a:ln>
            <a:effectLst/>
          </c:spPr>
          <c:invertIfNegative val="0"/>
          <c:cat>
            <c:strRef>
              <c:f>'Figur 30'!$C$6:$C$29</c:f>
              <c:strCache>
                <c:ptCount val="24"/>
                <c:pt idx="0">
                  <c:v>Receptarieexamen</c:v>
                </c:pt>
                <c:pt idx="1">
                  <c:v>Tandläkarexamen</c:v>
                </c:pt>
                <c:pt idx="2">
                  <c:v>Apotekarexamen</c:v>
                </c:pt>
                <c:pt idx="3">
                  <c:v>Röntgensjuksköterskeexamen</c:v>
                </c:pt>
                <c:pt idx="4">
                  <c:v>Biomedicinsk analytikerexamen</c:v>
                </c:pt>
                <c:pt idx="5">
                  <c:v>Logopedexamen</c:v>
                </c:pt>
                <c:pt idx="6">
                  <c:v>Högskoleingenjörsexamen</c:v>
                </c:pt>
                <c:pt idx="7">
                  <c:v>Studie- och yrkesvägledarexamen</c:v>
                </c:pt>
                <c:pt idx="8">
                  <c:v>Läkarexamen</c:v>
                </c:pt>
                <c:pt idx="9">
                  <c:v>Socionomexamen</c:v>
                </c:pt>
                <c:pt idx="10">
                  <c:v>Sjuksköterskeexamen</c:v>
                </c:pt>
                <c:pt idx="11">
                  <c:v>Ämneslärarexamen</c:v>
                </c:pt>
                <c:pt idx="12">
                  <c:v>Arbetsterapeutexamen</c:v>
                </c:pt>
                <c:pt idx="13">
                  <c:v>Grundlärarexamen</c:v>
                </c:pt>
                <c:pt idx="14">
                  <c:v>Förskollärarexamen</c:v>
                </c:pt>
                <c:pt idx="15">
                  <c:v>Juristexamen</c:v>
                </c:pt>
                <c:pt idx="16">
                  <c:v>Psykologexamen</c:v>
                </c:pt>
                <c:pt idx="17">
                  <c:v>Civilekonomexamen</c:v>
                </c:pt>
                <c:pt idx="18">
                  <c:v>Civilingenjörsexamen</c:v>
                </c:pt>
                <c:pt idx="19">
                  <c:v>Yrkeslärarexamen</c:v>
                </c:pt>
                <c:pt idx="20">
                  <c:v>Arkitektexamen</c:v>
                </c:pt>
                <c:pt idx="21">
                  <c:v>Fysioterapeutexamen</c:v>
                </c:pt>
                <c:pt idx="22">
                  <c:v>Området Lant- och skogsbruk*</c:v>
                </c:pt>
                <c:pt idx="23">
                  <c:v>Officersexamen</c:v>
                </c:pt>
              </c:strCache>
            </c:strRef>
          </c:cat>
          <c:val>
            <c:numRef>
              <c:f>'Figur 30'!$D$6:$D$29</c:f>
              <c:numCache>
                <c:formatCode>#,##0</c:formatCode>
                <c:ptCount val="24"/>
                <c:pt idx="0">
                  <c:v>19.047619047619001</c:v>
                </c:pt>
                <c:pt idx="1">
                  <c:v>24.0458015267176</c:v>
                </c:pt>
                <c:pt idx="2">
                  <c:v>26.271186440678001</c:v>
                </c:pt>
                <c:pt idx="3">
                  <c:v>38.345864661654097</c:v>
                </c:pt>
                <c:pt idx="4">
                  <c:v>40.871934604904602</c:v>
                </c:pt>
                <c:pt idx="5">
                  <c:v>57.943925233644897</c:v>
                </c:pt>
                <c:pt idx="6">
                  <c:v>63.332133861101099</c:v>
                </c:pt>
                <c:pt idx="7">
                  <c:v>63.366336633663401</c:v>
                </c:pt>
                <c:pt idx="8">
                  <c:v>66.909469302809597</c:v>
                </c:pt>
                <c:pt idx="9">
                  <c:v>67.369589345172002</c:v>
                </c:pt>
                <c:pt idx="10">
                  <c:v>67.384230287859793</c:v>
                </c:pt>
                <c:pt idx="11">
                  <c:v>67.758540009358896</c:v>
                </c:pt>
                <c:pt idx="12">
                  <c:v>73.063973063973094</c:v>
                </c:pt>
                <c:pt idx="13">
                  <c:v>74.123788217748</c:v>
                </c:pt>
                <c:pt idx="14">
                  <c:v>74.293563579277901</c:v>
                </c:pt>
                <c:pt idx="15">
                  <c:v>78.482142857142904</c:v>
                </c:pt>
                <c:pt idx="16">
                  <c:v>78.676470588235304</c:v>
                </c:pt>
                <c:pt idx="17">
                  <c:v>78.729915837796497</c:v>
                </c:pt>
                <c:pt idx="18">
                  <c:v>80.2645691812656</c:v>
                </c:pt>
                <c:pt idx="19">
                  <c:v>84.527220630372497</c:v>
                </c:pt>
                <c:pt idx="20">
                  <c:v>84.571428571428598</c:v>
                </c:pt>
                <c:pt idx="21">
                  <c:v>88.452088452088404</c:v>
                </c:pt>
                <c:pt idx="22">
                  <c:v>94.482758620689694</c:v>
                </c:pt>
                <c:pt idx="23">
                  <c:v>96.183206106870202</c:v>
                </c:pt>
              </c:numCache>
            </c:numRef>
          </c:val>
          <c:extLst>
            <c:ext xmlns:c16="http://schemas.microsoft.com/office/drawing/2014/chart" uri="{C3380CC4-5D6E-409C-BE32-E72D297353CC}">
              <c16:uniqueId val="{00000001-2174-4641-8F58-BC80BC3B8AF3}"/>
            </c:ext>
          </c:extLst>
        </c:ser>
        <c:dLbls>
          <c:showLegendKey val="0"/>
          <c:showVal val="0"/>
          <c:showCatName val="0"/>
          <c:showSerName val="0"/>
          <c:showPercent val="0"/>
          <c:showBubbleSize val="0"/>
        </c:dLbls>
        <c:gapWidth val="150"/>
        <c:overlap val="100"/>
        <c:axId val="1466245536"/>
        <c:axId val="1466241376"/>
      </c:barChart>
      <c:catAx>
        <c:axId val="1466245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466241376"/>
        <c:crosses val="autoZero"/>
        <c:auto val="1"/>
        <c:lblAlgn val="ctr"/>
        <c:lblOffset val="100"/>
        <c:noMultiLvlLbl val="0"/>
      </c:catAx>
      <c:valAx>
        <c:axId val="146624137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466245536"/>
        <c:crosses val="autoZero"/>
        <c:crossBetween val="between"/>
      </c:valAx>
      <c:spPr>
        <a:noFill/>
        <a:ln>
          <a:noFill/>
        </a:ln>
        <a:effectLst/>
      </c:spPr>
    </c:plotArea>
    <c:legend>
      <c:legendPos val="b"/>
      <c:layout>
        <c:manualLayout>
          <c:xMode val="edge"/>
          <c:yMode val="edge"/>
          <c:x val="0.41908964836252766"/>
          <c:y val="0.9401426240030083"/>
          <c:w val="0.36207311919123508"/>
          <c:h val="3.83839688672794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4'!$B$5</c:f>
              <c:strCache>
                <c:ptCount val="1"/>
                <c:pt idx="0">
                  <c:v>Totalt</c:v>
                </c:pt>
              </c:strCache>
            </c:strRef>
          </c:tx>
          <c:spPr>
            <a:ln w="28575" cap="rnd">
              <a:solidFill>
                <a:schemeClr val="accent1"/>
              </a:solidFill>
              <a:prstDash val="dash"/>
              <a:round/>
            </a:ln>
            <a:effectLst/>
          </c:spPr>
          <c:marker>
            <c:symbol val="none"/>
          </c:marker>
          <c:cat>
            <c:strRef>
              <c:f>'Figur 4'!$A$6:$A$16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4'!$B$6:$B$16</c:f>
              <c:numCache>
                <c:formatCode>General</c:formatCode>
                <c:ptCount val="11"/>
                <c:pt idx="0">
                  <c:v>107016</c:v>
                </c:pt>
                <c:pt idx="1">
                  <c:v>104253</c:v>
                </c:pt>
                <c:pt idx="2">
                  <c:v>91100</c:v>
                </c:pt>
                <c:pt idx="3">
                  <c:v>90181</c:v>
                </c:pt>
                <c:pt idx="4">
                  <c:v>87439</c:v>
                </c:pt>
                <c:pt idx="5">
                  <c:v>85977</c:v>
                </c:pt>
                <c:pt idx="6">
                  <c:v>85785</c:v>
                </c:pt>
                <c:pt idx="7">
                  <c:v>85844</c:v>
                </c:pt>
                <c:pt idx="8">
                  <c:v>86577</c:v>
                </c:pt>
                <c:pt idx="9">
                  <c:v>87800</c:v>
                </c:pt>
                <c:pt idx="10">
                  <c:v>92015</c:v>
                </c:pt>
              </c:numCache>
            </c:numRef>
          </c:val>
          <c:smooth val="0"/>
          <c:extLst>
            <c:ext xmlns:c16="http://schemas.microsoft.com/office/drawing/2014/chart" uri="{C3380CC4-5D6E-409C-BE32-E72D297353CC}">
              <c16:uniqueId val="{00000000-95E6-4676-A175-C0848B1BBB34}"/>
            </c:ext>
          </c:extLst>
        </c:ser>
        <c:ser>
          <c:idx val="1"/>
          <c:order val="1"/>
          <c:tx>
            <c:strRef>
              <c:f>'Figur 4'!$C$5</c:f>
              <c:strCache>
                <c:ptCount val="1"/>
                <c:pt idx="0">
                  <c:v>Svenska kvinnor</c:v>
                </c:pt>
              </c:strCache>
            </c:strRef>
          </c:tx>
          <c:spPr>
            <a:ln w="28575" cap="rnd">
              <a:solidFill>
                <a:schemeClr val="accent2"/>
              </a:solidFill>
              <a:round/>
            </a:ln>
            <a:effectLst/>
          </c:spPr>
          <c:marker>
            <c:symbol val="none"/>
          </c:marker>
          <c:cat>
            <c:strRef>
              <c:f>'Figur 4'!$A$6:$A$16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4'!$C$6:$C$16</c:f>
              <c:numCache>
                <c:formatCode>General</c:formatCode>
                <c:ptCount val="11"/>
                <c:pt idx="0">
                  <c:v>46643</c:v>
                </c:pt>
                <c:pt idx="1">
                  <c:v>43543</c:v>
                </c:pt>
                <c:pt idx="2">
                  <c:v>40633</c:v>
                </c:pt>
                <c:pt idx="3">
                  <c:v>40075</c:v>
                </c:pt>
                <c:pt idx="4">
                  <c:v>38434</c:v>
                </c:pt>
                <c:pt idx="5">
                  <c:v>37428</c:v>
                </c:pt>
                <c:pt idx="6">
                  <c:v>36819</c:v>
                </c:pt>
                <c:pt idx="7">
                  <c:v>36866</c:v>
                </c:pt>
                <c:pt idx="8">
                  <c:v>37342</c:v>
                </c:pt>
                <c:pt idx="9">
                  <c:v>38218</c:v>
                </c:pt>
                <c:pt idx="10">
                  <c:v>40087</c:v>
                </c:pt>
              </c:numCache>
            </c:numRef>
          </c:val>
          <c:smooth val="0"/>
          <c:extLst>
            <c:ext xmlns:c16="http://schemas.microsoft.com/office/drawing/2014/chart" uri="{C3380CC4-5D6E-409C-BE32-E72D297353CC}">
              <c16:uniqueId val="{00000001-95E6-4676-A175-C0848B1BBB34}"/>
            </c:ext>
          </c:extLst>
        </c:ser>
        <c:ser>
          <c:idx val="2"/>
          <c:order val="2"/>
          <c:tx>
            <c:strRef>
              <c:f>'Figur 4'!$D$5</c:f>
              <c:strCache>
                <c:ptCount val="1"/>
                <c:pt idx="0">
                  <c:v>Svenska män</c:v>
                </c:pt>
              </c:strCache>
            </c:strRef>
          </c:tx>
          <c:spPr>
            <a:ln w="28575" cap="rnd">
              <a:solidFill>
                <a:schemeClr val="accent3"/>
              </a:solidFill>
              <a:round/>
            </a:ln>
            <a:effectLst/>
          </c:spPr>
          <c:marker>
            <c:symbol val="none"/>
          </c:marker>
          <c:cat>
            <c:strRef>
              <c:f>'Figur 4'!$A$6:$A$16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4'!$D$6:$D$16</c:f>
              <c:numCache>
                <c:formatCode>General</c:formatCode>
                <c:ptCount val="11"/>
                <c:pt idx="0">
                  <c:v>33732</c:v>
                </c:pt>
                <c:pt idx="1">
                  <c:v>31695</c:v>
                </c:pt>
                <c:pt idx="2">
                  <c:v>29837</c:v>
                </c:pt>
                <c:pt idx="3">
                  <c:v>28649</c:v>
                </c:pt>
                <c:pt idx="4">
                  <c:v>27739</c:v>
                </c:pt>
                <c:pt idx="5">
                  <c:v>26800</c:v>
                </c:pt>
                <c:pt idx="6">
                  <c:v>25972</c:v>
                </c:pt>
                <c:pt idx="7">
                  <c:v>25455</c:v>
                </c:pt>
                <c:pt idx="8">
                  <c:v>25084</c:v>
                </c:pt>
                <c:pt idx="9">
                  <c:v>25822</c:v>
                </c:pt>
                <c:pt idx="10">
                  <c:v>27511</c:v>
                </c:pt>
              </c:numCache>
            </c:numRef>
          </c:val>
          <c:smooth val="0"/>
          <c:extLst>
            <c:ext xmlns:c16="http://schemas.microsoft.com/office/drawing/2014/chart" uri="{C3380CC4-5D6E-409C-BE32-E72D297353CC}">
              <c16:uniqueId val="{00000002-95E6-4676-A175-C0848B1BBB34}"/>
            </c:ext>
          </c:extLst>
        </c:ser>
        <c:ser>
          <c:idx val="3"/>
          <c:order val="3"/>
          <c:tx>
            <c:strRef>
              <c:f>'Figur 4'!$E$5</c:f>
              <c:strCache>
                <c:ptCount val="1"/>
                <c:pt idx="0">
                  <c:v>Inresande kvinnor</c:v>
                </c:pt>
              </c:strCache>
            </c:strRef>
          </c:tx>
          <c:spPr>
            <a:ln w="28575" cap="rnd">
              <a:solidFill>
                <a:schemeClr val="accent4"/>
              </a:solidFill>
              <a:round/>
            </a:ln>
            <a:effectLst/>
          </c:spPr>
          <c:marker>
            <c:symbol val="none"/>
          </c:marker>
          <c:cat>
            <c:strRef>
              <c:f>'Figur 4'!$A$6:$A$16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4'!$E$6:$E$16</c:f>
              <c:numCache>
                <c:formatCode>General</c:formatCode>
                <c:ptCount val="11"/>
                <c:pt idx="0">
                  <c:v>12099</c:v>
                </c:pt>
                <c:pt idx="1">
                  <c:v>13521</c:v>
                </c:pt>
                <c:pt idx="2">
                  <c:v>10755</c:v>
                </c:pt>
                <c:pt idx="3">
                  <c:v>11302</c:v>
                </c:pt>
                <c:pt idx="4">
                  <c:v>11220</c:v>
                </c:pt>
                <c:pt idx="5">
                  <c:v>11360</c:v>
                </c:pt>
                <c:pt idx="6">
                  <c:v>12108</c:v>
                </c:pt>
                <c:pt idx="7">
                  <c:v>12437</c:v>
                </c:pt>
                <c:pt idx="8">
                  <c:v>12796</c:v>
                </c:pt>
                <c:pt idx="9">
                  <c:v>12609</c:v>
                </c:pt>
                <c:pt idx="10">
                  <c:v>13118</c:v>
                </c:pt>
              </c:numCache>
            </c:numRef>
          </c:val>
          <c:smooth val="0"/>
          <c:extLst>
            <c:ext xmlns:c16="http://schemas.microsoft.com/office/drawing/2014/chart" uri="{C3380CC4-5D6E-409C-BE32-E72D297353CC}">
              <c16:uniqueId val="{00000003-95E6-4676-A175-C0848B1BBB34}"/>
            </c:ext>
          </c:extLst>
        </c:ser>
        <c:ser>
          <c:idx val="4"/>
          <c:order val="4"/>
          <c:tx>
            <c:strRef>
              <c:f>'Figur 4'!$F$5</c:f>
              <c:strCache>
                <c:ptCount val="1"/>
                <c:pt idx="0">
                  <c:v>Inresande män</c:v>
                </c:pt>
              </c:strCache>
            </c:strRef>
          </c:tx>
          <c:spPr>
            <a:ln w="28575" cap="rnd">
              <a:solidFill>
                <a:schemeClr val="accent5"/>
              </a:solidFill>
              <a:round/>
            </a:ln>
            <a:effectLst/>
          </c:spPr>
          <c:marker>
            <c:symbol val="none"/>
          </c:marker>
          <c:cat>
            <c:strRef>
              <c:f>'Figur 4'!$A$6:$A$16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4'!$F$6:$F$16</c:f>
              <c:numCache>
                <c:formatCode>General</c:formatCode>
                <c:ptCount val="11"/>
                <c:pt idx="0">
                  <c:v>14542</c:v>
                </c:pt>
                <c:pt idx="1">
                  <c:v>15494</c:v>
                </c:pt>
                <c:pt idx="2">
                  <c:v>9875</c:v>
                </c:pt>
                <c:pt idx="3">
                  <c:v>10155</c:v>
                </c:pt>
                <c:pt idx="4">
                  <c:v>10046</c:v>
                </c:pt>
                <c:pt idx="5">
                  <c:v>10389</c:v>
                </c:pt>
                <c:pt idx="6">
                  <c:v>10886</c:v>
                </c:pt>
                <c:pt idx="7">
                  <c:v>11086</c:v>
                </c:pt>
                <c:pt idx="8">
                  <c:v>11355</c:v>
                </c:pt>
                <c:pt idx="9">
                  <c:v>11151</c:v>
                </c:pt>
                <c:pt idx="10">
                  <c:v>11299</c:v>
                </c:pt>
              </c:numCache>
            </c:numRef>
          </c:val>
          <c:smooth val="0"/>
          <c:extLst>
            <c:ext xmlns:c16="http://schemas.microsoft.com/office/drawing/2014/chart" uri="{C3380CC4-5D6E-409C-BE32-E72D297353CC}">
              <c16:uniqueId val="{00000004-95E6-4676-A175-C0848B1BBB34}"/>
            </c:ext>
          </c:extLst>
        </c:ser>
        <c:dLbls>
          <c:showLegendKey val="0"/>
          <c:showVal val="0"/>
          <c:showCatName val="0"/>
          <c:showSerName val="0"/>
          <c:showPercent val="0"/>
          <c:showBubbleSize val="0"/>
        </c:dLbls>
        <c:smooth val="0"/>
        <c:axId val="1697552512"/>
        <c:axId val="1697554176"/>
      </c:lineChart>
      <c:catAx>
        <c:axId val="169755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97554176"/>
        <c:crosses val="autoZero"/>
        <c:auto val="1"/>
        <c:lblAlgn val="ctr"/>
        <c:lblOffset val="100"/>
        <c:noMultiLvlLbl val="0"/>
      </c:catAx>
      <c:valAx>
        <c:axId val="1697554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97552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5'!$C$3</c:f>
              <c:strCache>
                <c:ptCount val="1"/>
                <c:pt idx="0">
                  <c:v>–19 år</c:v>
                </c:pt>
              </c:strCache>
            </c:strRef>
          </c:tx>
          <c:spPr>
            <a:solidFill>
              <a:schemeClr val="accent1"/>
            </a:solidFill>
            <a:ln>
              <a:noFill/>
            </a:ln>
            <a:effectLst/>
          </c:spPr>
          <c:invertIfNegative val="0"/>
          <c:cat>
            <c:multiLvlStrRef>
              <c:f>'Figur 5'!$A$4:$B$33</c:f>
              <c:multiLvlStrCache>
                <c:ptCount val="30"/>
                <c:lvl>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lvl>
                <c:lvl>
                  <c:pt idx="0">
                    <c:v>Kvinnor</c:v>
                  </c:pt>
                  <c:pt idx="16">
                    <c:v>Män</c:v>
                  </c:pt>
                </c:lvl>
              </c:multiLvlStrCache>
            </c:multiLvlStrRef>
          </c:cat>
          <c:val>
            <c:numRef>
              <c:f>'Figur 5'!$C$4:$C$33</c:f>
              <c:numCache>
                <c:formatCode>0</c:formatCode>
                <c:ptCount val="30"/>
                <c:pt idx="0">
                  <c:v>13.718996364159977</c:v>
                </c:pt>
                <c:pt idx="1">
                  <c:v>13.638918697940619</c:v>
                </c:pt>
                <c:pt idx="2">
                  <c:v>13.659925290855535</c:v>
                </c:pt>
                <c:pt idx="3">
                  <c:v>17.672540495381902</c:v>
                </c:pt>
                <c:pt idx="4">
                  <c:v>17.216048806299998</c:v>
                </c:pt>
                <c:pt idx="5">
                  <c:v>16.765796324051401</c:v>
                </c:pt>
                <c:pt idx="6">
                  <c:v>16.396575946678865</c:v>
                </c:pt>
                <c:pt idx="7">
                  <c:v>16.594189410988342</c:v>
                </c:pt>
                <c:pt idx="8">
                  <c:v>15.958432498228659</c:v>
                </c:pt>
                <c:pt idx="9">
                  <c:v>15.356149937685744</c:v>
                </c:pt>
                <c:pt idx="10">
                  <c:v>14.823421920311445</c:v>
                </c:pt>
                <c:pt idx="11">
                  <c:v>14.354398322187487</c:v>
                </c:pt>
                <c:pt idx="12">
                  <c:v>14.407924358397118</c:v>
                </c:pt>
                <c:pt idx="13" formatCode="General">
                  <c:v>15</c:v>
                </c:pt>
                <c:pt idx="16">
                  <c:v>9.8599827139152989</c:v>
                </c:pt>
                <c:pt idx="17">
                  <c:v>10.337694823936888</c:v>
                </c:pt>
                <c:pt idx="18">
                  <c:v>11.163485322256966</c:v>
                </c:pt>
                <c:pt idx="19">
                  <c:v>13.087076639721682</c:v>
                </c:pt>
                <c:pt idx="20">
                  <c:v>13.220848598076277</c:v>
                </c:pt>
                <c:pt idx="21">
                  <c:v>13.495922905856188</c:v>
                </c:pt>
                <c:pt idx="22">
                  <c:v>13.455468218109798</c:v>
                </c:pt>
                <c:pt idx="23">
                  <c:v>13.601214251477872</c:v>
                </c:pt>
                <c:pt idx="24">
                  <c:v>13.238790617675328</c:v>
                </c:pt>
                <c:pt idx="25">
                  <c:v>12.203704696068449</c:v>
                </c:pt>
                <c:pt idx="26">
                  <c:v>12.490608220784695</c:v>
                </c:pt>
                <c:pt idx="27">
                  <c:v>11.613967263118694</c:v>
                </c:pt>
                <c:pt idx="28">
                  <c:v>10.919985536442999</c:v>
                </c:pt>
                <c:pt idx="29" formatCode="General">
                  <c:v>11</c:v>
                </c:pt>
              </c:numCache>
            </c:numRef>
          </c:val>
          <c:extLst>
            <c:ext xmlns:c16="http://schemas.microsoft.com/office/drawing/2014/chart" uri="{C3380CC4-5D6E-409C-BE32-E72D297353CC}">
              <c16:uniqueId val="{00000000-788B-4CDD-A38A-62AF1139DA32}"/>
            </c:ext>
          </c:extLst>
        </c:ser>
        <c:ser>
          <c:idx val="1"/>
          <c:order val="1"/>
          <c:tx>
            <c:strRef>
              <c:f>'Figur 5'!$D$3</c:f>
              <c:strCache>
                <c:ptCount val="1"/>
                <c:pt idx="0">
                  <c:v>20–21 år</c:v>
                </c:pt>
              </c:strCache>
            </c:strRef>
          </c:tx>
          <c:spPr>
            <a:solidFill>
              <a:schemeClr val="accent2"/>
            </a:solidFill>
            <a:ln>
              <a:noFill/>
            </a:ln>
            <a:effectLst/>
          </c:spPr>
          <c:invertIfNegative val="0"/>
          <c:cat>
            <c:multiLvlStrRef>
              <c:f>'Figur 5'!$A$4:$B$33</c:f>
              <c:multiLvlStrCache>
                <c:ptCount val="30"/>
                <c:lvl>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lvl>
                <c:lvl>
                  <c:pt idx="0">
                    <c:v>Kvinnor</c:v>
                  </c:pt>
                  <c:pt idx="16">
                    <c:v>Män</c:v>
                  </c:pt>
                </c:lvl>
              </c:multiLvlStrCache>
            </c:multiLvlStrRef>
          </c:cat>
          <c:val>
            <c:numRef>
              <c:f>'Figur 5'!$D$4:$D$34</c:f>
              <c:numCache>
                <c:formatCode>0</c:formatCode>
                <c:ptCount val="31"/>
                <c:pt idx="0">
                  <c:v>23.280175672270417</c:v>
                </c:pt>
                <c:pt idx="1">
                  <c:v>24.073790178343302</c:v>
                </c:pt>
                <c:pt idx="2">
                  <c:v>25.229969227731246</c:v>
                </c:pt>
                <c:pt idx="3">
                  <c:v>22.44534863932423</c:v>
                </c:pt>
                <c:pt idx="4">
                  <c:v>22.171382326392131</c:v>
                </c:pt>
                <c:pt idx="5">
                  <c:v>22.581052299439936</c:v>
                </c:pt>
                <c:pt idx="6">
                  <c:v>22.504655797693331</c:v>
                </c:pt>
                <c:pt idx="7">
                  <c:v>23.042691077683209</c:v>
                </c:pt>
                <c:pt idx="8">
                  <c:v>21.723016550696727</c:v>
                </c:pt>
                <c:pt idx="9">
                  <c:v>22.8146869907008</c:v>
                </c:pt>
                <c:pt idx="10">
                  <c:v>23.612600802447062</c:v>
                </c:pt>
                <c:pt idx="11">
                  <c:v>25</c:v>
                </c:pt>
                <c:pt idx="16">
                  <c:v>15.692307692307688</c:v>
                </c:pt>
                <c:pt idx="17">
                  <c:v>16.533577063690593</c:v>
                </c:pt>
                <c:pt idx="18">
                  <c:v>16.781008385059351</c:v>
                </c:pt>
                <c:pt idx="19">
                  <c:v>15.174460247621001</c:v>
                </c:pt>
                <c:pt idx="20">
                  <c:v>14.639557456249179</c:v>
                </c:pt>
                <c:pt idx="21">
                  <c:v>14.659747961452931</c:v>
                </c:pt>
                <c:pt idx="22">
                  <c:v>14.792350064987312</c:v>
                </c:pt>
                <c:pt idx="23">
                  <c:v>14.796293337593864</c:v>
                </c:pt>
                <c:pt idx="24">
                  <c:v>14.034703134748668</c:v>
                </c:pt>
                <c:pt idx="25">
                  <c:v>14.275762284979368</c:v>
                </c:pt>
                <c:pt idx="26">
                  <c:v>14.491744397001957</c:v>
                </c:pt>
                <c:pt idx="27">
                  <c:v>15</c:v>
                </c:pt>
              </c:numCache>
            </c:numRef>
          </c:val>
          <c:extLst>
            <c:ext xmlns:c16="http://schemas.microsoft.com/office/drawing/2014/chart" uri="{C3380CC4-5D6E-409C-BE32-E72D297353CC}">
              <c16:uniqueId val="{00000001-788B-4CDD-A38A-62AF1139DA32}"/>
            </c:ext>
          </c:extLst>
        </c:ser>
        <c:ser>
          <c:idx val="2"/>
          <c:order val="2"/>
          <c:tx>
            <c:strRef>
              <c:f>'Figur 5'!$E$3</c:f>
              <c:strCache>
                <c:ptCount val="1"/>
                <c:pt idx="0">
                  <c:v>22–24 år</c:v>
                </c:pt>
              </c:strCache>
            </c:strRef>
          </c:tx>
          <c:spPr>
            <a:solidFill>
              <a:schemeClr val="accent3"/>
            </a:solidFill>
            <a:ln>
              <a:noFill/>
            </a:ln>
            <a:effectLst/>
          </c:spPr>
          <c:invertIfNegative val="0"/>
          <c:cat>
            <c:multiLvlStrRef>
              <c:f>'Figur 5'!$A$4:$B$33</c:f>
              <c:multiLvlStrCache>
                <c:ptCount val="30"/>
                <c:lvl>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lvl>
                <c:lvl>
                  <c:pt idx="0">
                    <c:v>Kvinnor</c:v>
                  </c:pt>
                  <c:pt idx="16">
                    <c:v>Män</c:v>
                  </c:pt>
                </c:lvl>
              </c:multiLvlStrCache>
            </c:multiLvlStrRef>
          </c:cat>
          <c:val>
            <c:numRef>
              <c:f>'Figur 5'!$E$4:$E$34</c:f>
              <c:numCache>
                <c:formatCode>0</c:formatCode>
                <c:ptCount val="31"/>
                <c:pt idx="0">
                  <c:v>14.293171100471582</c:v>
                </c:pt>
                <c:pt idx="1">
                  <c:v>13.521385865399358</c:v>
                </c:pt>
                <c:pt idx="2">
                  <c:v>12.506376606493438</c:v>
                </c:pt>
                <c:pt idx="3">
                  <c:v>11.620279406531864</c:v>
                </c:pt>
                <c:pt idx="4">
                  <c:v>12.052167958415041</c:v>
                </c:pt>
                <c:pt idx="5">
                  <c:v>12.293129289264016</c:v>
                </c:pt>
                <c:pt idx="6">
                  <c:v>12.908811709739609</c:v>
                </c:pt>
                <c:pt idx="7">
                  <c:v>13.472309176128185</c:v>
                </c:pt>
                <c:pt idx="8">
                  <c:v>13</c:v>
                </c:pt>
                <c:pt idx="16">
                  <c:v>10.345721694036309</c:v>
                </c:pt>
                <c:pt idx="17">
                  <c:v>9.3194791867102733</c:v>
                </c:pt>
                <c:pt idx="18">
                  <c:v>8.3959490362626514</c:v>
                </c:pt>
                <c:pt idx="19">
                  <c:v>7.7239040505181915</c:v>
                </c:pt>
                <c:pt idx="20">
                  <c:v>7.8481456074029801</c:v>
                </c:pt>
                <c:pt idx="21">
                  <c:v>7.9065974796145273</c:v>
                </c:pt>
                <c:pt idx="22">
                  <c:v>8.1651915578387051</c:v>
                </c:pt>
                <c:pt idx="23">
                  <c:v>8.1051286147946993</c:v>
                </c:pt>
                <c:pt idx="24">
                  <c:v>8</c:v>
                </c:pt>
              </c:numCache>
            </c:numRef>
          </c:val>
          <c:extLst>
            <c:ext xmlns:c16="http://schemas.microsoft.com/office/drawing/2014/chart" uri="{C3380CC4-5D6E-409C-BE32-E72D297353CC}">
              <c16:uniqueId val="{00000002-788B-4CDD-A38A-62AF1139DA32}"/>
            </c:ext>
          </c:extLst>
        </c:ser>
        <c:dLbls>
          <c:showLegendKey val="0"/>
          <c:showVal val="0"/>
          <c:showCatName val="0"/>
          <c:showSerName val="0"/>
          <c:showPercent val="0"/>
          <c:showBubbleSize val="0"/>
        </c:dLbls>
        <c:gapWidth val="150"/>
        <c:overlap val="100"/>
        <c:axId val="1092281472"/>
        <c:axId val="1092286048"/>
      </c:barChart>
      <c:catAx>
        <c:axId val="109228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92286048"/>
        <c:crosses val="autoZero"/>
        <c:auto val="1"/>
        <c:lblAlgn val="ctr"/>
        <c:lblOffset val="100"/>
        <c:noMultiLvlLbl val="0"/>
      </c:catAx>
      <c:valAx>
        <c:axId val="1092286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922814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6'!$C$5</c:f>
              <c:strCache>
                <c:ptCount val="1"/>
                <c:pt idx="0">
                  <c:v>–19</c:v>
                </c:pt>
              </c:strCache>
            </c:strRef>
          </c:tx>
          <c:spPr>
            <a:ln w="28575" cap="rnd">
              <a:solidFill>
                <a:schemeClr val="accent1"/>
              </a:solidFill>
              <a:round/>
            </a:ln>
            <a:effectLst/>
          </c:spPr>
          <c:marker>
            <c:symbol val="none"/>
          </c:marker>
          <c:cat>
            <c:strRef>
              <c:f>'Figur 6'!$B$6:$B$27</c:f>
              <c:strCache>
                <c:ptCount val="22"/>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pt idx="21">
                  <c:v>2019/20</c:v>
                </c:pt>
              </c:strCache>
            </c:strRef>
          </c:cat>
          <c:val>
            <c:numRef>
              <c:f>'Figur 6'!$C$6:$C$27</c:f>
              <c:numCache>
                <c:formatCode>0</c:formatCode>
                <c:ptCount val="22"/>
                <c:pt idx="0">
                  <c:v>20.251227550951771</c:v>
                </c:pt>
                <c:pt idx="1">
                  <c:v>19.885409941898001</c:v>
                </c:pt>
                <c:pt idx="2">
                  <c:v>18.281230303794278</c:v>
                </c:pt>
                <c:pt idx="3">
                  <c:v>17.494676554813129</c:v>
                </c:pt>
                <c:pt idx="4">
                  <c:v>16.589764806529882</c:v>
                </c:pt>
                <c:pt idx="5">
                  <c:v>18.412314682666821</c:v>
                </c:pt>
                <c:pt idx="6">
                  <c:v>20.769136520966704</c:v>
                </c:pt>
                <c:pt idx="7">
                  <c:v>23.007873771179202</c:v>
                </c:pt>
                <c:pt idx="8">
                  <c:v>23.803499894581488</c:v>
                </c:pt>
                <c:pt idx="9">
                  <c:v>25.204842286840805</c:v>
                </c:pt>
                <c:pt idx="10">
                  <c:v>26.338631250453588</c:v>
                </c:pt>
                <c:pt idx="11">
                  <c:v>29.324374766703993</c:v>
                </c:pt>
                <c:pt idx="12">
                  <c:v>30.296345514950168</c:v>
                </c:pt>
                <c:pt idx="13">
                  <c:v>30.870532866478602</c:v>
                </c:pt>
                <c:pt idx="14">
                  <c:v>29.898690387941684</c:v>
                </c:pt>
                <c:pt idx="15">
                  <c:v>30.186003711022945</c:v>
                </c:pt>
                <c:pt idx="16">
                  <c:v>28.176924513037527</c:v>
                </c:pt>
                <c:pt idx="17">
                  <c:v>25.800607110503648</c:v>
                </c:pt>
                <c:pt idx="18">
                  <c:v>24.970749923869665</c:v>
                </c:pt>
                <c:pt idx="19">
                  <c:v>24.109229439446811</c:v>
                </c:pt>
                <c:pt idx="20">
                  <c:v>23.698339368210764</c:v>
                </c:pt>
                <c:pt idx="21">
                  <c:v>24</c:v>
                </c:pt>
              </c:numCache>
            </c:numRef>
          </c:val>
          <c:smooth val="0"/>
          <c:extLst>
            <c:ext xmlns:c16="http://schemas.microsoft.com/office/drawing/2014/chart" uri="{C3380CC4-5D6E-409C-BE32-E72D297353CC}">
              <c16:uniqueId val="{00000000-5EA4-469C-B0CA-3D8D983EBAEA}"/>
            </c:ext>
          </c:extLst>
        </c:ser>
        <c:ser>
          <c:idx val="1"/>
          <c:order val="1"/>
          <c:tx>
            <c:strRef>
              <c:f>'Figur 6'!$D$5</c:f>
              <c:strCache>
                <c:ptCount val="1"/>
                <c:pt idx="0">
                  <c:v>20–21</c:v>
                </c:pt>
              </c:strCache>
            </c:strRef>
          </c:tx>
          <c:spPr>
            <a:ln w="28575" cap="rnd">
              <a:solidFill>
                <a:schemeClr val="accent2"/>
              </a:solidFill>
              <a:round/>
            </a:ln>
            <a:effectLst/>
          </c:spPr>
          <c:marker>
            <c:symbol val="none"/>
          </c:marker>
          <c:cat>
            <c:strRef>
              <c:f>'Figur 6'!$B$6:$B$27</c:f>
              <c:strCache>
                <c:ptCount val="22"/>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pt idx="21">
                  <c:v>2019/20</c:v>
                </c:pt>
              </c:strCache>
            </c:strRef>
          </c:cat>
          <c:val>
            <c:numRef>
              <c:f>'Figur 6'!$D$6:$D$27</c:f>
              <c:numCache>
                <c:formatCode>0</c:formatCode>
                <c:ptCount val="22"/>
                <c:pt idx="0">
                  <c:v>30.697181677540865</c:v>
                </c:pt>
                <c:pt idx="1">
                  <c:v>30.096836668818593</c:v>
                </c:pt>
                <c:pt idx="2">
                  <c:v>31.985062397579728</c:v>
                </c:pt>
                <c:pt idx="3">
                  <c:v>31.945076731037521</c:v>
                </c:pt>
                <c:pt idx="4">
                  <c:v>30.987475982777724</c:v>
                </c:pt>
                <c:pt idx="5">
                  <c:v>31.111467101622349</c:v>
                </c:pt>
                <c:pt idx="6">
                  <c:v>31.865102459644074</c:v>
                </c:pt>
                <c:pt idx="7">
                  <c:v>32.238977496855149</c:v>
                </c:pt>
                <c:pt idx="8">
                  <c:v>31.336868908026403</c:v>
                </c:pt>
                <c:pt idx="9">
                  <c:v>31.350110892065057</c:v>
                </c:pt>
                <c:pt idx="10">
                  <c:v>30.736628202336892</c:v>
                </c:pt>
                <c:pt idx="11">
                  <c:v>31.241756874455646</c:v>
                </c:pt>
                <c:pt idx="12">
                  <c:v>29.311627906976746</c:v>
                </c:pt>
                <c:pt idx="13">
                  <c:v>29.740725514934152</c:v>
                </c:pt>
                <c:pt idx="14">
                  <c:v>31.055683948894607</c:v>
                </c:pt>
                <c:pt idx="15">
                  <c:v>31.323447329119464</c:v>
                </c:pt>
                <c:pt idx="16">
                  <c:v>31.403634326964962</c:v>
                </c:pt>
                <c:pt idx="17">
                  <c:v>30.02018404030451</c:v>
                </c:pt>
                <c:pt idx="18">
                  <c:v>29.307774910647026</c:v>
                </c:pt>
                <c:pt idx="19">
                  <c:v>28.834395108365079</c:v>
                </c:pt>
                <c:pt idx="20">
                  <c:v>29.785241603196404</c:v>
                </c:pt>
                <c:pt idx="21">
                  <c:v>30</c:v>
                </c:pt>
              </c:numCache>
            </c:numRef>
          </c:val>
          <c:smooth val="0"/>
          <c:extLst>
            <c:ext xmlns:c16="http://schemas.microsoft.com/office/drawing/2014/chart" uri="{C3380CC4-5D6E-409C-BE32-E72D297353CC}">
              <c16:uniqueId val="{00000001-5EA4-469C-B0CA-3D8D983EBAEA}"/>
            </c:ext>
          </c:extLst>
        </c:ser>
        <c:ser>
          <c:idx val="2"/>
          <c:order val="2"/>
          <c:tx>
            <c:strRef>
              <c:f>'Figur 6'!$E$5</c:f>
              <c:strCache>
                <c:ptCount val="1"/>
                <c:pt idx="0">
                  <c:v>22–24</c:v>
                </c:pt>
              </c:strCache>
            </c:strRef>
          </c:tx>
          <c:spPr>
            <a:ln w="28575" cap="rnd">
              <a:solidFill>
                <a:schemeClr val="accent3"/>
              </a:solidFill>
              <a:round/>
            </a:ln>
            <a:effectLst/>
          </c:spPr>
          <c:marker>
            <c:symbol val="none"/>
          </c:marker>
          <c:cat>
            <c:strRef>
              <c:f>'Figur 6'!$B$6:$B$27</c:f>
              <c:strCache>
                <c:ptCount val="22"/>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pt idx="21">
                  <c:v>2019/20</c:v>
                </c:pt>
              </c:strCache>
            </c:strRef>
          </c:cat>
          <c:val>
            <c:numRef>
              <c:f>'Figur 6'!$E$6:$E$27</c:f>
              <c:numCache>
                <c:formatCode>0</c:formatCode>
                <c:ptCount val="22"/>
                <c:pt idx="0">
                  <c:v>15.61848389049573</c:v>
                </c:pt>
                <c:pt idx="1">
                  <c:v>15.175919948353778</c:v>
                </c:pt>
                <c:pt idx="2">
                  <c:v>15.317345266607841</c:v>
                </c:pt>
                <c:pt idx="3">
                  <c:v>16.168588002055952</c:v>
                </c:pt>
                <c:pt idx="4">
                  <c:v>16.868855447877369</c:v>
                </c:pt>
                <c:pt idx="5">
                  <c:v>16.49724754609268</c:v>
                </c:pt>
                <c:pt idx="6">
                  <c:v>16.091830796091525</c:v>
                </c:pt>
                <c:pt idx="7">
                  <c:v>15.882654408224752</c:v>
                </c:pt>
                <c:pt idx="8">
                  <c:v>16.326894695016136</c:v>
                </c:pt>
                <c:pt idx="9">
                  <c:v>16.205643173977329</c:v>
                </c:pt>
                <c:pt idx="10">
                  <c:v>16.484505406778428</c:v>
                </c:pt>
                <c:pt idx="11">
                  <c:v>16.54348637551325</c:v>
                </c:pt>
                <c:pt idx="12">
                  <c:v>16.798671096345515</c:v>
                </c:pt>
                <c:pt idx="13">
                  <c:v>16.795429737890366</c:v>
                </c:pt>
                <c:pt idx="14">
                  <c:v>17.304030581839854</c:v>
                </c:pt>
                <c:pt idx="15">
                  <c:v>17.799333222706633</c:v>
                </c:pt>
                <c:pt idx="16">
                  <c:v>18.611923579563133</c:v>
                </c:pt>
                <c:pt idx="17">
                  <c:v>20.033057325853054</c:v>
                </c:pt>
                <c:pt idx="18">
                  <c:v>20.290737743016045</c:v>
                </c:pt>
                <c:pt idx="19">
                  <c:v>20.046739443608541</c:v>
                </c:pt>
                <c:pt idx="20">
                  <c:v>19.076975902110128</c:v>
                </c:pt>
                <c:pt idx="21">
                  <c:v>18</c:v>
                </c:pt>
              </c:numCache>
            </c:numRef>
          </c:val>
          <c:smooth val="0"/>
          <c:extLst>
            <c:ext xmlns:c16="http://schemas.microsoft.com/office/drawing/2014/chart" uri="{C3380CC4-5D6E-409C-BE32-E72D297353CC}">
              <c16:uniqueId val="{00000002-5EA4-469C-B0CA-3D8D983EBAEA}"/>
            </c:ext>
          </c:extLst>
        </c:ser>
        <c:ser>
          <c:idx val="3"/>
          <c:order val="3"/>
          <c:tx>
            <c:strRef>
              <c:f>'Figur 6'!$F$5</c:f>
              <c:strCache>
                <c:ptCount val="1"/>
                <c:pt idx="0">
                  <c:v>25–29</c:v>
                </c:pt>
              </c:strCache>
            </c:strRef>
          </c:tx>
          <c:spPr>
            <a:ln w="28575" cap="rnd">
              <a:solidFill>
                <a:schemeClr val="accent4"/>
              </a:solidFill>
              <a:round/>
            </a:ln>
            <a:effectLst/>
          </c:spPr>
          <c:marker>
            <c:symbol val="none"/>
          </c:marker>
          <c:cat>
            <c:strRef>
              <c:f>'Figur 6'!$B$6:$B$27</c:f>
              <c:strCache>
                <c:ptCount val="22"/>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pt idx="21">
                  <c:v>2019/20</c:v>
                </c:pt>
              </c:strCache>
            </c:strRef>
          </c:cat>
          <c:val>
            <c:numRef>
              <c:f>'Figur 6'!$F$6:$F$27</c:f>
              <c:numCache>
                <c:formatCode>0</c:formatCode>
                <c:ptCount val="22"/>
                <c:pt idx="0">
                  <c:v>13.202058249815027</c:v>
                </c:pt>
                <c:pt idx="1">
                  <c:v>13.095545513234343</c:v>
                </c:pt>
                <c:pt idx="2">
                  <c:v>12.54727089373503</c:v>
                </c:pt>
                <c:pt idx="3">
                  <c:v>12.108084294001028</c:v>
                </c:pt>
                <c:pt idx="4">
                  <c:v>11.892907731792492</c:v>
                </c:pt>
                <c:pt idx="5">
                  <c:v>11.215157428712901</c:v>
                </c:pt>
                <c:pt idx="6">
                  <c:v>10.602811896958372</c:v>
                </c:pt>
                <c:pt idx="7">
                  <c:v>9.5789784286623902</c:v>
                </c:pt>
                <c:pt idx="8">
                  <c:v>9.7795942198219237</c:v>
                </c:pt>
                <c:pt idx="9">
                  <c:v>9.5675209462789557</c:v>
                </c:pt>
                <c:pt idx="10">
                  <c:v>9.4825459031860078</c:v>
                </c:pt>
                <c:pt idx="11">
                  <c:v>8.8490730372029365</c:v>
                </c:pt>
                <c:pt idx="12">
                  <c:v>9.3621262458471755</c:v>
                </c:pt>
                <c:pt idx="13">
                  <c:v>9.7911911883532028</c:v>
                </c:pt>
                <c:pt idx="14">
                  <c:v>9.7181645082050618</c:v>
                </c:pt>
                <c:pt idx="15">
                  <c:v>9.8221424369050663</c:v>
                </c:pt>
                <c:pt idx="16">
                  <c:v>10.482917418632148</c:v>
                </c:pt>
                <c:pt idx="17">
                  <c:v>11.797333163808585</c:v>
                </c:pt>
                <c:pt idx="18">
                  <c:v>12.230538682223969</c:v>
                </c:pt>
                <c:pt idx="19">
                  <c:v>12.923776290937031</c:v>
                </c:pt>
                <c:pt idx="20">
                  <c:v>13.019727806218004</c:v>
                </c:pt>
                <c:pt idx="21">
                  <c:v>13</c:v>
                </c:pt>
              </c:numCache>
            </c:numRef>
          </c:val>
          <c:smooth val="0"/>
          <c:extLst>
            <c:ext xmlns:c16="http://schemas.microsoft.com/office/drawing/2014/chart" uri="{C3380CC4-5D6E-409C-BE32-E72D297353CC}">
              <c16:uniqueId val="{00000003-5EA4-469C-B0CA-3D8D983EBAEA}"/>
            </c:ext>
          </c:extLst>
        </c:ser>
        <c:ser>
          <c:idx val="4"/>
          <c:order val="4"/>
          <c:tx>
            <c:strRef>
              <c:f>'Figur 6'!$G$5</c:f>
              <c:strCache>
                <c:ptCount val="1"/>
                <c:pt idx="0">
                  <c:v>30–</c:v>
                </c:pt>
              </c:strCache>
            </c:strRef>
          </c:tx>
          <c:spPr>
            <a:ln w="28575" cap="rnd">
              <a:solidFill>
                <a:schemeClr val="accent5"/>
              </a:solidFill>
              <a:round/>
            </a:ln>
            <a:effectLst/>
          </c:spPr>
          <c:marker>
            <c:symbol val="none"/>
          </c:marker>
          <c:cat>
            <c:strRef>
              <c:f>'Figur 6'!$B$6:$B$27</c:f>
              <c:strCache>
                <c:ptCount val="22"/>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pt idx="21">
                  <c:v>2019/20</c:v>
                </c:pt>
              </c:strCache>
            </c:strRef>
          </c:cat>
          <c:val>
            <c:numRef>
              <c:f>'Figur 6'!$G$6:$G$27</c:f>
              <c:numCache>
                <c:formatCode>0</c:formatCode>
                <c:ptCount val="22"/>
                <c:pt idx="0">
                  <c:v>20.231048631196611</c:v>
                </c:pt>
                <c:pt idx="1">
                  <c:v>21.746287927695288</c:v>
                </c:pt>
                <c:pt idx="2">
                  <c:v>21.869091138283121</c:v>
                </c:pt>
                <c:pt idx="3">
                  <c:v>22.283574418092371</c:v>
                </c:pt>
                <c:pt idx="4">
                  <c:v>23.660996031022538</c:v>
                </c:pt>
                <c:pt idx="5">
                  <c:v>22.76381324090525</c:v>
                </c:pt>
                <c:pt idx="6">
                  <c:v>20.671118326339329</c:v>
                </c:pt>
                <c:pt idx="7">
                  <c:v>19.291515895078504</c:v>
                </c:pt>
                <c:pt idx="8">
                  <c:v>18.753142282554048</c:v>
                </c:pt>
                <c:pt idx="9">
                  <c:v>17.671882700837852</c:v>
                </c:pt>
                <c:pt idx="10">
                  <c:v>16.957689237245084</c:v>
                </c:pt>
                <c:pt idx="11">
                  <c:v>14.041308946124175</c:v>
                </c:pt>
                <c:pt idx="12">
                  <c:v>14.231229235880399</c:v>
                </c:pt>
                <c:pt idx="13">
                  <c:v>12.802120692343678</c:v>
                </c:pt>
                <c:pt idx="14">
                  <c:v>12.023430573118796</c:v>
                </c:pt>
                <c:pt idx="15">
                  <c:v>10.869073300245894</c:v>
                </c:pt>
                <c:pt idx="16">
                  <c:v>11.324600161802229</c:v>
                </c:pt>
                <c:pt idx="17">
                  <c:v>12.348818359530204</c:v>
                </c:pt>
                <c:pt idx="18">
                  <c:v>13.200198740243296</c:v>
                </c:pt>
                <c:pt idx="19">
                  <c:v>14.08585971764254</c:v>
                </c:pt>
                <c:pt idx="20">
                  <c:v>14.419715320264704</c:v>
                </c:pt>
                <c:pt idx="21">
                  <c:v>15</c:v>
                </c:pt>
              </c:numCache>
            </c:numRef>
          </c:val>
          <c:smooth val="0"/>
          <c:extLst>
            <c:ext xmlns:c16="http://schemas.microsoft.com/office/drawing/2014/chart" uri="{C3380CC4-5D6E-409C-BE32-E72D297353CC}">
              <c16:uniqueId val="{00000004-5EA4-469C-B0CA-3D8D983EBAEA}"/>
            </c:ext>
          </c:extLst>
        </c:ser>
        <c:dLbls>
          <c:showLegendKey val="0"/>
          <c:showVal val="0"/>
          <c:showCatName val="0"/>
          <c:showSerName val="0"/>
          <c:showPercent val="0"/>
          <c:showBubbleSize val="0"/>
        </c:dLbls>
        <c:smooth val="0"/>
        <c:axId val="1948003487"/>
        <c:axId val="1948007231"/>
      </c:lineChart>
      <c:catAx>
        <c:axId val="1948003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948007231"/>
        <c:crosses val="autoZero"/>
        <c:auto val="1"/>
        <c:lblAlgn val="ctr"/>
        <c:lblOffset val="100"/>
        <c:noMultiLvlLbl val="0"/>
      </c:catAx>
      <c:valAx>
        <c:axId val="19480072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94800348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2-7'!$A$6</c:f>
              <c:strCache>
                <c:ptCount val="1"/>
                <c:pt idx="0">
                  <c:v>Svenska fristående kurs</c:v>
                </c:pt>
              </c:strCache>
            </c:strRef>
          </c:tx>
          <c:spPr>
            <a:ln w="28575" cap="rnd">
              <a:solidFill>
                <a:schemeClr val="accent1"/>
              </a:solidFill>
              <a:round/>
            </a:ln>
            <a:effectLst/>
          </c:spPr>
          <c:marker>
            <c:symbol val="none"/>
          </c:marker>
          <c:cat>
            <c:strRef>
              <c:f>'Figur 2-7'!$B$5:$L$5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2-7'!$B$6:$L$6</c:f>
              <c:numCache>
                <c:formatCode>General</c:formatCode>
                <c:ptCount val="11"/>
                <c:pt idx="0">
                  <c:v>34792</c:v>
                </c:pt>
                <c:pt idx="1">
                  <c:v>31810</c:v>
                </c:pt>
                <c:pt idx="2">
                  <c:v>28556</c:v>
                </c:pt>
                <c:pt idx="3">
                  <c:v>25701</c:v>
                </c:pt>
                <c:pt idx="4">
                  <c:v>22633</c:v>
                </c:pt>
                <c:pt idx="5">
                  <c:v>20374</c:v>
                </c:pt>
                <c:pt idx="6">
                  <c:v>19011</c:v>
                </c:pt>
                <c:pt idx="7">
                  <c:v>17699</c:v>
                </c:pt>
                <c:pt idx="8">
                  <c:v>17215</c:v>
                </c:pt>
                <c:pt idx="9">
                  <c:v>17546</c:v>
                </c:pt>
                <c:pt idx="10">
                  <c:v>19971</c:v>
                </c:pt>
              </c:numCache>
            </c:numRef>
          </c:val>
          <c:smooth val="0"/>
          <c:extLst>
            <c:ext xmlns:c16="http://schemas.microsoft.com/office/drawing/2014/chart" uri="{C3380CC4-5D6E-409C-BE32-E72D297353CC}">
              <c16:uniqueId val="{00000000-799E-41FE-844B-EBFFEBD5A401}"/>
            </c:ext>
          </c:extLst>
        </c:ser>
        <c:ser>
          <c:idx val="1"/>
          <c:order val="1"/>
          <c:tx>
            <c:strRef>
              <c:f>'Figur 2-7'!$A$7</c:f>
              <c:strCache>
                <c:ptCount val="1"/>
                <c:pt idx="0">
                  <c:v>Svenska generella program</c:v>
                </c:pt>
              </c:strCache>
            </c:strRef>
          </c:tx>
          <c:spPr>
            <a:ln w="28575" cap="rnd">
              <a:solidFill>
                <a:schemeClr val="accent2"/>
              </a:solidFill>
              <a:round/>
            </a:ln>
            <a:effectLst/>
          </c:spPr>
          <c:marker>
            <c:symbol val="none"/>
          </c:marker>
          <c:cat>
            <c:strRef>
              <c:f>'Figur 2-7'!$B$5:$L$5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2-7'!$B$7:$L$7</c:f>
              <c:numCache>
                <c:formatCode>General</c:formatCode>
                <c:ptCount val="11"/>
                <c:pt idx="0">
                  <c:v>18449</c:v>
                </c:pt>
                <c:pt idx="1">
                  <c:v>17681</c:v>
                </c:pt>
                <c:pt idx="2">
                  <c:v>17653</c:v>
                </c:pt>
                <c:pt idx="3">
                  <c:v>17511</c:v>
                </c:pt>
                <c:pt idx="4">
                  <c:v>17539</c:v>
                </c:pt>
                <c:pt idx="5">
                  <c:v>17392</c:v>
                </c:pt>
                <c:pt idx="6">
                  <c:v>16937</c:v>
                </c:pt>
                <c:pt idx="7">
                  <c:v>16894</c:v>
                </c:pt>
                <c:pt idx="8">
                  <c:v>16897</c:v>
                </c:pt>
                <c:pt idx="9">
                  <c:v>17369</c:v>
                </c:pt>
                <c:pt idx="10">
                  <c:v>18268</c:v>
                </c:pt>
              </c:numCache>
            </c:numRef>
          </c:val>
          <c:smooth val="0"/>
          <c:extLst>
            <c:ext xmlns:c16="http://schemas.microsoft.com/office/drawing/2014/chart" uri="{C3380CC4-5D6E-409C-BE32-E72D297353CC}">
              <c16:uniqueId val="{00000001-799E-41FE-844B-EBFFEBD5A401}"/>
            </c:ext>
          </c:extLst>
        </c:ser>
        <c:ser>
          <c:idx val="2"/>
          <c:order val="2"/>
          <c:tx>
            <c:strRef>
              <c:f>'Figur 2-7'!$A$8</c:f>
              <c:strCache>
                <c:ptCount val="1"/>
                <c:pt idx="0">
                  <c:v>Svenska yrkesexamensprogram</c:v>
                </c:pt>
              </c:strCache>
            </c:strRef>
          </c:tx>
          <c:spPr>
            <a:ln w="28575" cap="rnd">
              <a:solidFill>
                <a:schemeClr val="accent3"/>
              </a:solidFill>
              <a:round/>
            </a:ln>
            <a:effectLst/>
          </c:spPr>
          <c:marker>
            <c:symbol val="none"/>
          </c:marker>
          <c:cat>
            <c:strRef>
              <c:f>'Figur 2-7'!$B$5:$L$5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2-7'!$B$8:$L$8</c:f>
              <c:numCache>
                <c:formatCode>General</c:formatCode>
                <c:ptCount val="11"/>
                <c:pt idx="0">
                  <c:v>27131</c:v>
                </c:pt>
                <c:pt idx="1">
                  <c:v>25747</c:v>
                </c:pt>
                <c:pt idx="2">
                  <c:v>24261</c:v>
                </c:pt>
                <c:pt idx="3">
                  <c:v>25512</c:v>
                </c:pt>
                <c:pt idx="4">
                  <c:v>26001</c:v>
                </c:pt>
                <c:pt idx="5">
                  <c:v>26462</c:v>
                </c:pt>
                <c:pt idx="6">
                  <c:v>26843</c:v>
                </c:pt>
                <c:pt idx="7">
                  <c:v>27728</c:v>
                </c:pt>
                <c:pt idx="8">
                  <c:v>28314</c:v>
                </c:pt>
                <c:pt idx="9">
                  <c:v>29125</c:v>
                </c:pt>
                <c:pt idx="10">
                  <c:v>29359</c:v>
                </c:pt>
              </c:numCache>
            </c:numRef>
          </c:val>
          <c:smooth val="0"/>
          <c:extLst>
            <c:ext xmlns:c16="http://schemas.microsoft.com/office/drawing/2014/chart" uri="{C3380CC4-5D6E-409C-BE32-E72D297353CC}">
              <c16:uniqueId val="{00000002-799E-41FE-844B-EBFFEBD5A401}"/>
            </c:ext>
          </c:extLst>
        </c:ser>
        <c:ser>
          <c:idx val="3"/>
          <c:order val="3"/>
          <c:tx>
            <c:strRef>
              <c:f>'Figur 2-7'!$A$9</c:f>
              <c:strCache>
                <c:ptCount val="1"/>
                <c:pt idx="0">
                  <c:v>Inresande fristående kurs</c:v>
                </c:pt>
              </c:strCache>
            </c:strRef>
          </c:tx>
          <c:spPr>
            <a:ln w="28575" cap="rnd">
              <a:solidFill>
                <a:schemeClr val="accent4"/>
              </a:solidFill>
              <a:prstDash val="dash"/>
              <a:round/>
            </a:ln>
            <a:effectLst/>
          </c:spPr>
          <c:marker>
            <c:symbol val="none"/>
          </c:marker>
          <c:cat>
            <c:strRef>
              <c:f>'Figur 2-7'!$B$5:$L$5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2-7'!$B$9:$L$9</c:f>
              <c:numCache>
                <c:formatCode>General</c:formatCode>
                <c:ptCount val="11"/>
                <c:pt idx="0">
                  <c:v>17594</c:v>
                </c:pt>
                <c:pt idx="1">
                  <c:v>18409</c:v>
                </c:pt>
                <c:pt idx="2">
                  <c:v>16565</c:v>
                </c:pt>
                <c:pt idx="3">
                  <c:v>16607</c:v>
                </c:pt>
                <c:pt idx="4">
                  <c:v>15898</c:v>
                </c:pt>
                <c:pt idx="5">
                  <c:v>15430</c:v>
                </c:pt>
                <c:pt idx="6">
                  <c:v>16104</c:v>
                </c:pt>
                <c:pt idx="7">
                  <c:v>15793</c:v>
                </c:pt>
                <c:pt idx="8">
                  <c:v>15511</c:v>
                </c:pt>
                <c:pt idx="9">
                  <c:v>15059</c:v>
                </c:pt>
                <c:pt idx="10">
                  <c:v>15164</c:v>
                </c:pt>
              </c:numCache>
            </c:numRef>
          </c:val>
          <c:smooth val="0"/>
          <c:extLst>
            <c:ext xmlns:c16="http://schemas.microsoft.com/office/drawing/2014/chart" uri="{C3380CC4-5D6E-409C-BE32-E72D297353CC}">
              <c16:uniqueId val="{00000003-799E-41FE-844B-EBFFEBD5A401}"/>
            </c:ext>
          </c:extLst>
        </c:ser>
        <c:ser>
          <c:idx val="4"/>
          <c:order val="4"/>
          <c:tx>
            <c:strRef>
              <c:f>'Figur 2-7'!$A$10</c:f>
              <c:strCache>
                <c:ptCount val="1"/>
                <c:pt idx="0">
                  <c:v>Inresande generella program</c:v>
                </c:pt>
              </c:strCache>
            </c:strRef>
          </c:tx>
          <c:spPr>
            <a:ln w="28575" cap="rnd">
              <a:solidFill>
                <a:schemeClr val="accent5"/>
              </a:solidFill>
              <a:prstDash val="dash"/>
              <a:round/>
            </a:ln>
            <a:effectLst/>
          </c:spPr>
          <c:marker>
            <c:symbol val="none"/>
          </c:marker>
          <c:cat>
            <c:strRef>
              <c:f>'Figur 2-7'!$B$5:$L$5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2-7'!$B$10:$L$10</c:f>
              <c:numCache>
                <c:formatCode>General</c:formatCode>
                <c:ptCount val="11"/>
                <c:pt idx="0">
                  <c:v>8741</c:v>
                </c:pt>
                <c:pt idx="1">
                  <c:v>10313</c:v>
                </c:pt>
                <c:pt idx="2">
                  <c:v>3855</c:v>
                </c:pt>
                <c:pt idx="3">
                  <c:v>4571</c:v>
                </c:pt>
                <c:pt idx="4">
                  <c:v>4987</c:v>
                </c:pt>
                <c:pt idx="5">
                  <c:v>5871</c:v>
                </c:pt>
                <c:pt idx="6">
                  <c:v>6327</c:v>
                </c:pt>
                <c:pt idx="7">
                  <c:v>7105</c:v>
                </c:pt>
                <c:pt idx="8">
                  <c:v>8166</c:v>
                </c:pt>
                <c:pt idx="9">
                  <c:v>8268</c:v>
                </c:pt>
                <c:pt idx="10">
                  <c:v>8835</c:v>
                </c:pt>
              </c:numCache>
            </c:numRef>
          </c:val>
          <c:smooth val="0"/>
          <c:extLst>
            <c:ext xmlns:c16="http://schemas.microsoft.com/office/drawing/2014/chart" uri="{C3380CC4-5D6E-409C-BE32-E72D297353CC}">
              <c16:uniqueId val="{00000004-799E-41FE-844B-EBFFEBD5A401}"/>
            </c:ext>
          </c:extLst>
        </c:ser>
        <c:ser>
          <c:idx val="5"/>
          <c:order val="5"/>
          <c:tx>
            <c:strRef>
              <c:f>'Figur 2-7'!$A$11</c:f>
              <c:strCache>
                <c:ptCount val="1"/>
                <c:pt idx="0">
                  <c:v>Inresande yrkesexamensprogram</c:v>
                </c:pt>
              </c:strCache>
            </c:strRef>
          </c:tx>
          <c:spPr>
            <a:ln w="28575" cap="rnd">
              <a:solidFill>
                <a:schemeClr val="accent6"/>
              </a:solidFill>
              <a:prstDash val="dash"/>
              <a:round/>
            </a:ln>
            <a:effectLst/>
          </c:spPr>
          <c:marker>
            <c:symbol val="none"/>
          </c:marker>
          <c:cat>
            <c:strRef>
              <c:f>'Figur 2-7'!$B$5:$L$5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'Figur 2-7'!$B$11:$L$11</c:f>
              <c:numCache>
                <c:formatCode>General</c:formatCode>
                <c:ptCount val="11"/>
                <c:pt idx="0">
                  <c:v>303</c:v>
                </c:pt>
                <c:pt idx="1">
                  <c:v>293</c:v>
                </c:pt>
                <c:pt idx="2">
                  <c:v>210</c:v>
                </c:pt>
                <c:pt idx="3">
                  <c:v>279</c:v>
                </c:pt>
                <c:pt idx="4">
                  <c:v>381</c:v>
                </c:pt>
                <c:pt idx="5">
                  <c:v>448</c:v>
                </c:pt>
                <c:pt idx="6">
                  <c:v>563</c:v>
                </c:pt>
                <c:pt idx="7">
                  <c:v>625</c:v>
                </c:pt>
                <c:pt idx="8">
                  <c:v>474</c:v>
                </c:pt>
                <c:pt idx="9">
                  <c:v>433</c:v>
                </c:pt>
                <c:pt idx="10">
                  <c:v>418</c:v>
                </c:pt>
              </c:numCache>
            </c:numRef>
          </c:val>
          <c:smooth val="0"/>
          <c:extLst>
            <c:ext xmlns:c16="http://schemas.microsoft.com/office/drawing/2014/chart" uri="{C3380CC4-5D6E-409C-BE32-E72D297353CC}">
              <c16:uniqueId val="{00000005-799E-41FE-844B-EBFFEBD5A401}"/>
            </c:ext>
          </c:extLst>
        </c:ser>
        <c:dLbls>
          <c:showLegendKey val="0"/>
          <c:showVal val="0"/>
          <c:showCatName val="0"/>
          <c:showSerName val="0"/>
          <c:showPercent val="0"/>
          <c:showBubbleSize val="0"/>
        </c:dLbls>
        <c:smooth val="0"/>
        <c:axId val="808285551"/>
        <c:axId val="808285135"/>
      </c:lineChart>
      <c:catAx>
        <c:axId val="808285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8285135"/>
        <c:crosses val="autoZero"/>
        <c:auto val="1"/>
        <c:lblAlgn val="ctr"/>
        <c:lblOffset val="100"/>
        <c:noMultiLvlLbl val="0"/>
      </c:catAx>
      <c:valAx>
        <c:axId val="8082851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828555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8'!$B$3</c:f>
              <c:strCache>
                <c:ptCount val="1"/>
                <c:pt idx="0">
                  <c:v>Totala antalet studenter</c:v>
                </c:pt>
              </c:strCache>
            </c:strRef>
          </c:tx>
          <c:spPr>
            <a:ln w="28575" cap="rnd">
              <a:solidFill>
                <a:schemeClr val="accent1"/>
              </a:solidFill>
              <a:round/>
            </a:ln>
            <a:effectLst/>
          </c:spPr>
          <c:marker>
            <c:symbol val="none"/>
          </c:marker>
          <c:cat>
            <c:numRef>
              <c:f>'Figur 8'!$A$4:$A$47</c:f>
              <c:numCache>
                <c:formatCode>General</c:formatCode>
                <c:ptCount val="44"/>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numCache>
            </c:numRef>
          </c:cat>
          <c:val>
            <c:numRef>
              <c:f>'Figur 8'!$B$4:$B$47</c:f>
              <c:numCache>
                <c:formatCode>#,##0</c:formatCode>
                <c:ptCount val="44"/>
                <c:pt idx="0">
                  <c:v>147589</c:v>
                </c:pt>
                <c:pt idx="1">
                  <c:v>156006</c:v>
                </c:pt>
                <c:pt idx="2">
                  <c:v>153591</c:v>
                </c:pt>
                <c:pt idx="3">
                  <c:v>156598</c:v>
                </c:pt>
                <c:pt idx="4">
                  <c:v>157668</c:v>
                </c:pt>
                <c:pt idx="5">
                  <c:v>157366</c:v>
                </c:pt>
                <c:pt idx="6">
                  <c:v>158997</c:v>
                </c:pt>
                <c:pt idx="7">
                  <c:v>159394</c:v>
                </c:pt>
                <c:pt idx="8">
                  <c:v>156805</c:v>
                </c:pt>
                <c:pt idx="9">
                  <c:v>154246</c:v>
                </c:pt>
                <c:pt idx="10">
                  <c:v>157306</c:v>
                </c:pt>
                <c:pt idx="11">
                  <c:v>160289</c:v>
                </c:pt>
                <c:pt idx="12">
                  <c:v>164814</c:v>
                </c:pt>
                <c:pt idx="13">
                  <c:v>173417</c:v>
                </c:pt>
                <c:pt idx="14">
                  <c:v>188632</c:v>
                </c:pt>
                <c:pt idx="15">
                  <c:v>208493</c:v>
                </c:pt>
                <c:pt idx="16">
                  <c:v>220037</c:v>
                </c:pt>
                <c:pt idx="17">
                  <c:v>231376</c:v>
                </c:pt>
                <c:pt idx="18">
                  <c:v>245891</c:v>
                </c:pt>
                <c:pt idx="19">
                  <c:v>261403</c:v>
                </c:pt>
                <c:pt idx="20">
                  <c:v>264283</c:v>
                </c:pt>
                <c:pt idx="21">
                  <c:v>268114</c:v>
                </c:pt>
                <c:pt idx="22">
                  <c:v>275782</c:v>
                </c:pt>
                <c:pt idx="23">
                  <c:v>284988</c:v>
                </c:pt>
                <c:pt idx="24">
                  <c:v>300669</c:v>
                </c:pt>
                <c:pt idx="25">
                  <c:v>328738</c:v>
                </c:pt>
                <c:pt idx="26">
                  <c:v>339892</c:v>
                </c:pt>
                <c:pt idx="27">
                  <c:v>337285</c:v>
                </c:pt>
                <c:pt idx="28">
                  <c:v>330761</c:v>
                </c:pt>
                <c:pt idx="29">
                  <c:v>319671</c:v>
                </c:pt>
                <c:pt idx="30">
                  <c:v>319119</c:v>
                </c:pt>
                <c:pt idx="31">
                  <c:v>325997</c:v>
                </c:pt>
                <c:pt idx="32">
                  <c:v>356985</c:v>
                </c:pt>
                <c:pt idx="33">
                  <c:v>364895</c:v>
                </c:pt>
                <c:pt idx="34">
                  <c:v>357905</c:v>
                </c:pt>
                <c:pt idx="35">
                  <c:v>351519</c:v>
                </c:pt>
                <c:pt idx="36">
                  <c:v>345473</c:v>
                </c:pt>
                <c:pt idx="37">
                  <c:v>344100</c:v>
                </c:pt>
                <c:pt idx="38">
                  <c:v>343344</c:v>
                </c:pt>
                <c:pt idx="39">
                  <c:v>343210</c:v>
                </c:pt>
                <c:pt idx="40">
                  <c:v>345496</c:v>
                </c:pt>
                <c:pt idx="41">
                  <c:v>349318</c:v>
                </c:pt>
                <c:pt idx="42">
                  <c:v>359673</c:v>
                </c:pt>
                <c:pt idx="43">
                  <c:v>384495</c:v>
                </c:pt>
              </c:numCache>
            </c:numRef>
          </c:val>
          <c:smooth val="0"/>
          <c:extLst>
            <c:ext xmlns:c16="http://schemas.microsoft.com/office/drawing/2014/chart" uri="{C3380CC4-5D6E-409C-BE32-E72D297353CC}">
              <c16:uniqueId val="{00000000-B2FA-4115-B5AF-24D772E0C711}"/>
            </c:ext>
          </c:extLst>
        </c:ser>
        <c:ser>
          <c:idx val="1"/>
          <c:order val="1"/>
          <c:tx>
            <c:strRef>
              <c:f>'Figur 8'!$C$3</c:f>
              <c:strCache>
                <c:ptCount val="1"/>
                <c:pt idx="0">
                  <c:v>Svenska kvinnor</c:v>
                </c:pt>
              </c:strCache>
            </c:strRef>
          </c:tx>
          <c:spPr>
            <a:ln w="28575" cap="rnd">
              <a:solidFill>
                <a:schemeClr val="accent2"/>
              </a:solidFill>
              <a:round/>
            </a:ln>
            <a:effectLst/>
          </c:spPr>
          <c:marker>
            <c:symbol val="none"/>
          </c:marker>
          <c:cat>
            <c:numRef>
              <c:f>'Figur 8'!$A$4:$A$47</c:f>
              <c:numCache>
                <c:formatCode>General</c:formatCode>
                <c:ptCount val="44"/>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numCache>
            </c:numRef>
          </c:cat>
          <c:val>
            <c:numRef>
              <c:f>'Figur 8'!$C$4:$C$47</c:f>
              <c:numCache>
                <c:formatCode>#,##0</c:formatCode>
                <c:ptCount val="44"/>
                <c:pt idx="0">
                  <c:v>77018</c:v>
                </c:pt>
                <c:pt idx="1">
                  <c:v>82748</c:v>
                </c:pt>
                <c:pt idx="2">
                  <c:v>82333</c:v>
                </c:pt>
                <c:pt idx="3">
                  <c:v>85743</c:v>
                </c:pt>
                <c:pt idx="4">
                  <c:v>87506</c:v>
                </c:pt>
                <c:pt idx="5">
                  <c:v>87878</c:v>
                </c:pt>
                <c:pt idx="6">
                  <c:v>89052</c:v>
                </c:pt>
                <c:pt idx="7">
                  <c:v>89266</c:v>
                </c:pt>
                <c:pt idx="8">
                  <c:v>87665</c:v>
                </c:pt>
                <c:pt idx="9">
                  <c:v>85732</c:v>
                </c:pt>
                <c:pt idx="10">
                  <c:v>87653</c:v>
                </c:pt>
                <c:pt idx="11">
                  <c:v>89695</c:v>
                </c:pt>
                <c:pt idx="12">
                  <c:v>92519</c:v>
                </c:pt>
                <c:pt idx="13">
                  <c:v>97870</c:v>
                </c:pt>
                <c:pt idx="14">
                  <c:v>106310</c:v>
                </c:pt>
                <c:pt idx="15">
                  <c:v>115878</c:v>
                </c:pt>
                <c:pt idx="16">
                  <c:v>122672</c:v>
                </c:pt>
                <c:pt idx="17">
                  <c:v>129650</c:v>
                </c:pt>
                <c:pt idx="18">
                  <c:v>138748</c:v>
                </c:pt>
                <c:pt idx="19">
                  <c:v>144712</c:v>
                </c:pt>
                <c:pt idx="20">
                  <c:v>147789</c:v>
                </c:pt>
                <c:pt idx="21">
                  <c:v>151195</c:v>
                </c:pt>
                <c:pt idx="22">
                  <c:v>157568</c:v>
                </c:pt>
                <c:pt idx="23">
                  <c:v>165233</c:v>
                </c:pt>
                <c:pt idx="24">
                  <c:v>175320</c:v>
                </c:pt>
                <c:pt idx="25">
                  <c:v>191424</c:v>
                </c:pt>
                <c:pt idx="26">
                  <c:v>196959</c:v>
                </c:pt>
                <c:pt idx="27">
                  <c:v>194861</c:v>
                </c:pt>
                <c:pt idx="28">
                  <c:v>189885</c:v>
                </c:pt>
                <c:pt idx="29">
                  <c:v>183680</c:v>
                </c:pt>
                <c:pt idx="30">
                  <c:v>182334</c:v>
                </c:pt>
                <c:pt idx="31">
                  <c:v>184417</c:v>
                </c:pt>
                <c:pt idx="32">
                  <c:v>197506</c:v>
                </c:pt>
                <c:pt idx="33">
                  <c:v>199064</c:v>
                </c:pt>
                <c:pt idx="34">
                  <c:v>199682</c:v>
                </c:pt>
                <c:pt idx="35">
                  <c:v>197635</c:v>
                </c:pt>
                <c:pt idx="36">
                  <c:v>193295</c:v>
                </c:pt>
                <c:pt idx="37">
                  <c:v>191359</c:v>
                </c:pt>
                <c:pt idx="38">
                  <c:v>190832</c:v>
                </c:pt>
                <c:pt idx="39">
                  <c:v>190834</c:v>
                </c:pt>
                <c:pt idx="40">
                  <c:v>192289</c:v>
                </c:pt>
                <c:pt idx="41">
                  <c:v>194721</c:v>
                </c:pt>
                <c:pt idx="42">
                  <c:v>200424</c:v>
                </c:pt>
                <c:pt idx="43">
                  <c:v>219891</c:v>
                </c:pt>
              </c:numCache>
            </c:numRef>
          </c:val>
          <c:smooth val="0"/>
          <c:extLst>
            <c:ext xmlns:c16="http://schemas.microsoft.com/office/drawing/2014/chart" uri="{C3380CC4-5D6E-409C-BE32-E72D297353CC}">
              <c16:uniqueId val="{00000001-B2FA-4115-B5AF-24D772E0C711}"/>
            </c:ext>
          </c:extLst>
        </c:ser>
        <c:ser>
          <c:idx val="2"/>
          <c:order val="2"/>
          <c:tx>
            <c:strRef>
              <c:f>'Figur 8'!$D$3</c:f>
              <c:strCache>
                <c:ptCount val="1"/>
                <c:pt idx="0">
                  <c:v>Svenska män</c:v>
                </c:pt>
              </c:strCache>
            </c:strRef>
          </c:tx>
          <c:spPr>
            <a:ln w="28575" cap="rnd">
              <a:solidFill>
                <a:schemeClr val="accent3"/>
              </a:solidFill>
              <a:round/>
            </a:ln>
            <a:effectLst/>
          </c:spPr>
          <c:marker>
            <c:symbol val="none"/>
          </c:marker>
          <c:cat>
            <c:numRef>
              <c:f>'Figur 8'!$A$4:$A$47</c:f>
              <c:numCache>
                <c:formatCode>General</c:formatCode>
                <c:ptCount val="44"/>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numCache>
            </c:numRef>
          </c:cat>
          <c:val>
            <c:numRef>
              <c:f>'Figur 8'!$D$4:$D$47</c:f>
              <c:numCache>
                <c:formatCode>#,##0</c:formatCode>
                <c:ptCount val="44"/>
                <c:pt idx="0">
                  <c:v>70571</c:v>
                </c:pt>
                <c:pt idx="1">
                  <c:v>73258</c:v>
                </c:pt>
                <c:pt idx="2">
                  <c:v>71258</c:v>
                </c:pt>
                <c:pt idx="3">
                  <c:v>70855</c:v>
                </c:pt>
                <c:pt idx="4">
                  <c:v>70162</c:v>
                </c:pt>
                <c:pt idx="5">
                  <c:v>69488</c:v>
                </c:pt>
                <c:pt idx="6">
                  <c:v>69945</c:v>
                </c:pt>
                <c:pt idx="7">
                  <c:v>70128</c:v>
                </c:pt>
                <c:pt idx="8">
                  <c:v>69140</c:v>
                </c:pt>
                <c:pt idx="9">
                  <c:v>68514</c:v>
                </c:pt>
                <c:pt idx="10">
                  <c:v>69653</c:v>
                </c:pt>
                <c:pt idx="11">
                  <c:v>70594</c:v>
                </c:pt>
                <c:pt idx="12">
                  <c:v>72295</c:v>
                </c:pt>
                <c:pt idx="13">
                  <c:v>75547</c:v>
                </c:pt>
                <c:pt idx="14">
                  <c:v>82322</c:v>
                </c:pt>
                <c:pt idx="15">
                  <c:v>92615</c:v>
                </c:pt>
                <c:pt idx="16">
                  <c:v>97365</c:v>
                </c:pt>
                <c:pt idx="17">
                  <c:v>101726</c:v>
                </c:pt>
                <c:pt idx="18">
                  <c:v>107143</c:v>
                </c:pt>
                <c:pt idx="19">
                  <c:v>109724</c:v>
                </c:pt>
                <c:pt idx="20">
                  <c:v>109826</c:v>
                </c:pt>
                <c:pt idx="21">
                  <c:v>109667</c:v>
                </c:pt>
                <c:pt idx="22">
                  <c:v>110481</c:v>
                </c:pt>
                <c:pt idx="23">
                  <c:v>111478</c:v>
                </c:pt>
                <c:pt idx="24">
                  <c:v>115769</c:v>
                </c:pt>
                <c:pt idx="25">
                  <c:v>125345</c:v>
                </c:pt>
                <c:pt idx="26">
                  <c:v>128572</c:v>
                </c:pt>
                <c:pt idx="27">
                  <c:v>126146</c:v>
                </c:pt>
                <c:pt idx="28">
                  <c:v>122036</c:v>
                </c:pt>
                <c:pt idx="29">
                  <c:v>115432</c:v>
                </c:pt>
                <c:pt idx="30">
                  <c:v>113272</c:v>
                </c:pt>
                <c:pt idx="31">
                  <c:v>113735</c:v>
                </c:pt>
                <c:pt idx="32">
                  <c:v>126526</c:v>
                </c:pt>
                <c:pt idx="33">
                  <c:v>128173</c:v>
                </c:pt>
                <c:pt idx="34">
                  <c:v>127904</c:v>
                </c:pt>
                <c:pt idx="35">
                  <c:v>127829</c:v>
                </c:pt>
                <c:pt idx="36">
                  <c:v>127417</c:v>
                </c:pt>
                <c:pt idx="37">
                  <c:v>127292</c:v>
                </c:pt>
                <c:pt idx="38">
                  <c:v>125308</c:v>
                </c:pt>
                <c:pt idx="39">
                  <c:v>124421</c:v>
                </c:pt>
                <c:pt idx="40">
                  <c:v>122807</c:v>
                </c:pt>
                <c:pt idx="41">
                  <c:v>123515</c:v>
                </c:pt>
                <c:pt idx="42">
                  <c:v>127056</c:v>
                </c:pt>
                <c:pt idx="43">
                  <c:v>136886</c:v>
                </c:pt>
              </c:numCache>
            </c:numRef>
          </c:val>
          <c:smooth val="0"/>
          <c:extLst>
            <c:ext xmlns:c16="http://schemas.microsoft.com/office/drawing/2014/chart" uri="{C3380CC4-5D6E-409C-BE32-E72D297353CC}">
              <c16:uniqueId val="{00000002-B2FA-4115-B5AF-24D772E0C711}"/>
            </c:ext>
          </c:extLst>
        </c:ser>
        <c:ser>
          <c:idx val="3"/>
          <c:order val="3"/>
          <c:tx>
            <c:strRef>
              <c:f>'Figur 8'!$E$3</c:f>
              <c:strCache>
                <c:ptCount val="1"/>
                <c:pt idx="0">
                  <c:v>Inresande kvinnor och män</c:v>
                </c:pt>
              </c:strCache>
            </c:strRef>
          </c:tx>
          <c:spPr>
            <a:ln w="28575" cap="rnd">
              <a:solidFill>
                <a:schemeClr val="accent4"/>
              </a:solidFill>
              <a:round/>
            </a:ln>
            <a:effectLst/>
          </c:spPr>
          <c:marker>
            <c:symbol val="none"/>
          </c:marker>
          <c:cat>
            <c:numRef>
              <c:f>'Figur 8'!$A$4:$A$47</c:f>
              <c:numCache>
                <c:formatCode>General</c:formatCode>
                <c:ptCount val="44"/>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numCache>
            </c:numRef>
          </c:cat>
          <c:val>
            <c:numRef>
              <c:f>'Figur 8'!$E$4:$E$47</c:f>
              <c:numCache>
                <c:formatCode>#,##0</c:formatCode>
                <c:ptCount val="44"/>
                <c:pt idx="19">
                  <c:v>6967</c:v>
                </c:pt>
                <c:pt idx="20">
                  <c:v>6668</c:v>
                </c:pt>
                <c:pt idx="21">
                  <c:v>7252</c:v>
                </c:pt>
                <c:pt idx="22">
                  <c:v>7733</c:v>
                </c:pt>
                <c:pt idx="23">
                  <c:v>8277</c:v>
                </c:pt>
                <c:pt idx="24">
                  <c:v>9580</c:v>
                </c:pt>
                <c:pt idx="25">
                  <c:v>11969</c:v>
                </c:pt>
                <c:pt idx="26">
                  <c:v>14361</c:v>
                </c:pt>
                <c:pt idx="27">
                  <c:v>16278</c:v>
                </c:pt>
                <c:pt idx="28">
                  <c:v>18840</c:v>
                </c:pt>
                <c:pt idx="29">
                  <c:v>20559</c:v>
                </c:pt>
                <c:pt idx="30">
                  <c:v>23513</c:v>
                </c:pt>
                <c:pt idx="31">
                  <c:v>27845</c:v>
                </c:pt>
                <c:pt idx="32">
                  <c:v>32953</c:v>
                </c:pt>
                <c:pt idx="33">
                  <c:v>37658</c:v>
                </c:pt>
                <c:pt idx="34">
                  <c:v>30319</c:v>
                </c:pt>
                <c:pt idx="35">
                  <c:v>26055</c:v>
                </c:pt>
                <c:pt idx="36">
                  <c:v>24761</c:v>
                </c:pt>
                <c:pt idx="37">
                  <c:v>25449</c:v>
                </c:pt>
                <c:pt idx="38">
                  <c:v>27204</c:v>
                </c:pt>
                <c:pt idx="39">
                  <c:v>27955</c:v>
                </c:pt>
                <c:pt idx="40">
                  <c:v>30400</c:v>
                </c:pt>
                <c:pt idx="41">
                  <c:v>31100</c:v>
                </c:pt>
                <c:pt idx="42">
                  <c:v>32193</c:v>
                </c:pt>
                <c:pt idx="43">
                  <c:v>27718</c:v>
                </c:pt>
              </c:numCache>
            </c:numRef>
          </c:val>
          <c:smooth val="0"/>
          <c:extLst>
            <c:ext xmlns:c16="http://schemas.microsoft.com/office/drawing/2014/chart" uri="{C3380CC4-5D6E-409C-BE32-E72D297353CC}">
              <c16:uniqueId val="{00000003-B2FA-4115-B5AF-24D772E0C711}"/>
            </c:ext>
          </c:extLst>
        </c:ser>
        <c:dLbls>
          <c:showLegendKey val="0"/>
          <c:showVal val="0"/>
          <c:showCatName val="0"/>
          <c:showSerName val="0"/>
          <c:showPercent val="0"/>
          <c:showBubbleSize val="0"/>
        </c:dLbls>
        <c:smooth val="0"/>
        <c:axId val="698368319"/>
        <c:axId val="1712712031"/>
      </c:lineChart>
      <c:catAx>
        <c:axId val="698368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712712031"/>
        <c:crosses val="autoZero"/>
        <c:auto val="1"/>
        <c:lblAlgn val="ctr"/>
        <c:lblOffset val="100"/>
        <c:noMultiLvlLbl val="0"/>
      </c:catAx>
      <c:valAx>
        <c:axId val="17127120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836831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 9'!$B$3</c:f>
              <c:strCache>
                <c:ptCount val="1"/>
                <c:pt idx="0">
                  <c:v>Campus enbart</c:v>
                </c:pt>
              </c:strCache>
            </c:strRef>
          </c:tx>
          <c:spPr>
            <a:solidFill>
              <a:schemeClr val="accent1"/>
            </a:solidFill>
            <a:ln>
              <a:noFill/>
            </a:ln>
            <a:effectLst/>
          </c:spPr>
          <c:invertIfNegative val="0"/>
          <c:cat>
            <c:numRef>
              <c:f>'Figur 9'!$A$4:$A$14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 9'!$B$4:$B$14</c:f>
              <c:numCache>
                <c:formatCode>#,##0</c:formatCode>
                <c:ptCount val="11"/>
                <c:pt idx="0">
                  <c:v>280538</c:v>
                </c:pt>
                <c:pt idx="1">
                  <c:v>275154</c:v>
                </c:pt>
                <c:pt idx="2">
                  <c:v>272888</c:v>
                </c:pt>
                <c:pt idx="3">
                  <c:v>272809</c:v>
                </c:pt>
                <c:pt idx="4">
                  <c:v>270714</c:v>
                </c:pt>
                <c:pt idx="5">
                  <c:v>271991</c:v>
                </c:pt>
                <c:pt idx="6">
                  <c:v>271653</c:v>
                </c:pt>
                <c:pt idx="7">
                  <c:v>273251</c:v>
                </c:pt>
                <c:pt idx="8">
                  <c:v>273019</c:v>
                </c:pt>
                <c:pt idx="9">
                  <c:v>273677</c:v>
                </c:pt>
                <c:pt idx="10">
                  <c:v>282046</c:v>
                </c:pt>
              </c:numCache>
            </c:numRef>
          </c:val>
          <c:extLst>
            <c:ext xmlns:c16="http://schemas.microsoft.com/office/drawing/2014/chart" uri="{C3380CC4-5D6E-409C-BE32-E72D297353CC}">
              <c16:uniqueId val="{00000000-47B0-4A09-9405-F6A5F3497303}"/>
            </c:ext>
          </c:extLst>
        </c:ser>
        <c:ser>
          <c:idx val="1"/>
          <c:order val="1"/>
          <c:tx>
            <c:strRef>
              <c:f>'Figur 9'!$C$3</c:f>
              <c:strCache>
                <c:ptCount val="1"/>
                <c:pt idx="0">
                  <c:v>Distans enbart</c:v>
                </c:pt>
              </c:strCache>
            </c:strRef>
          </c:tx>
          <c:spPr>
            <a:solidFill>
              <a:schemeClr val="accent2"/>
            </a:solidFill>
            <a:ln>
              <a:noFill/>
            </a:ln>
            <a:effectLst/>
          </c:spPr>
          <c:invertIfNegative val="0"/>
          <c:cat>
            <c:numRef>
              <c:f>'Figur 9'!$A$4:$A$14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 9'!$C$4:$C$14</c:f>
              <c:numCache>
                <c:formatCode>#,##0</c:formatCode>
                <c:ptCount val="11"/>
                <c:pt idx="0">
                  <c:v>64505</c:v>
                </c:pt>
                <c:pt idx="1">
                  <c:v>65171</c:v>
                </c:pt>
                <c:pt idx="2">
                  <c:v>62474</c:v>
                </c:pt>
                <c:pt idx="3">
                  <c:v>57331</c:v>
                </c:pt>
                <c:pt idx="4">
                  <c:v>57393</c:v>
                </c:pt>
                <c:pt idx="5">
                  <c:v>57272</c:v>
                </c:pt>
                <c:pt idx="6">
                  <c:v>57748</c:v>
                </c:pt>
                <c:pt idx="7">
                  <c:v>58251</c:v>
                </c:pt>
                <c:pt idx="8">
                  <c:v>62490</c:v>
                </c:pt>
                <c:pt idx="9">
                  <c:v>70231</c:v>
                </c:pt>
                <c:pt idx="10">
                  <c:v>82249</c:v>
                </c:pt>
              </c:numCache>
            </c:numRef>
          </c:val>
          <c:extLst>
            <c:ext xmlns:c16="http://schemas.microsoft.com/office/drawing/2014/chart" uri="{C3380CC4-5D6E-409C-BE32-E72D297353CC}">
              <c16:uniqueId val="{00000001-47B0-4A09-9405-F6A5F3497303}"/>
            </c:ext>
          </c:extLst>
        </c:ser>
        <c:ser>
          <c:idx val="2"/>
          <c:order val="2"/>
          <c:tx>
            <c:strRef>
              <c:f>'Figur 9'!$D$3</c:f>
              <c:strCache>
                <c:ptCount val="1"/>
                <c:pt idx="0">
                  <c:v>Distans &amp; campus</c:v>
                </c:pt>
              </c:strCache>
            </c:strRef>
          </c:tx>
          <c:spPr>
            <a:solidFill>
              <a:schemeClr val="accent3"/>
            </a:solidFill>
            <a:ln>
              <a:noFill/>
            </a:ln>
            <a:effectLst/>
          </c:spPr>
          <c:invertIfNegative val="0"/>
          <c:cat>
            <c:numRef>
              <c:f>'Figur 9'!$A$4:$A$14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 9'!$D$4:$D$14</c:f>
              <c:numCache>
                <c:formatCode>#,##0</c:formatCode>
                <c:ptCount val="11"/>
                <c:pt idx="0">
                  <c:v>19858</c:v>
                </c:pt>
                <c:pt idx="1">
                  <c:v>17582</c:v>
                </c:pt>
                <c:pt idx="2">
                  <c:v>16162</c:v>
                </c:pt>
                <c:pt idx="3">
                  <c:v>15333</c:v>
                </c:pt>
                <c:pt idx="4">
                  <c:v>15993</c:v>
                </c:pt>
                <c:pt idx="5">
                  <c:v>14081</c:v>
                </c:pt>
                <c:pt idx="6">
                  <c:v>13809</c:v>
                </c:pt>
                <c:pt idx="7">
                  <c:v>13992</c:v>
                </c:pt>
                <c:pt idx="8">
                  <c:v>13809</c:v>
                </c:pt>
                <c:pt idx="9">
                  <c:v>15765</c:v>
                </c:pt>
                <c:pt idx="10">
                  <c:v>20200</c:v>
                </c:pt>
              </c:numCache>
            </c:numRef>
          </c:val>
          <c:extLst>
            <c:ext xmlns:c16="http://schemas.microsoft.com/office/drawing/2014/chart" uri="{C3380CC4-5D6E-409C-BE32-E72D297353CC}">
              <c16:uniqueId val="{00000002-47B0-4A09-9405-F6A5F3497303}"/>
            </c:ext>
          </c:extLst>
        </c:ser>
        <c:dLbls>
          <c:showLegendKey val="0"/>
          <c:showVal val="0"/>
          <c:showCatName val="0"/>
          <c:showSerName val="0"/>
          <c:showPercent val="0"/>
          <c:showBubbleSize val="0"/>
        </c:dLbls>
        <c:gapWidth val="219"/>
        <c:overlap val="-27"/>
        <c:axId val="405254160"/>
        <c:axId val="405254992"/>
      </c:barChart>
      <c:catAx>
        <c:axId val="40525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05254992"/>
        <c:crosses val="autoZero"/>
        <c:auto val="1"/>
        <c:lblAlgn val="ctr"/>
        <c:lblOffset val="100"/>
        <c:noMultiLvlLbl val="0"/>
      </c:catAx>
      <c:valAx>
        <c:axId val="405254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05254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593724</xdr:colOff>
      <xdr:row>7</xdr:row>
      <xdr:rowOff>61911</xdr:rowOff>
    </xdr:from>
    <xdr:to>
      <xdr:col>16</xdr:col>
      <xdr:colOff>31749</xdr:colOff>
      <xdr:row>29</xdr:row>
      <xdr:rowOff>142874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425450</xdr:colOff>
      <xdr:row>7</xdr:row>
      <xdr:rowOff>152400</xdr:rowOff>
    </xdr:from>
    <xdr:to>
      <xdr:col>13</xdr:col>
      <xdr:colOff>393700</xdr:colOff>
      <xdr:row>27</xdr:row>
      <xdr:rowOff>63500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533400</xdr:colOff>
      <xdr:row>1</xdr:row>
      <xdr:rowOff>125412</xdr:rowOff>
    </xdr:from>
    <xdr:to>
      <xdr:col>13</xdr:col>
      <xdr:colOff>228600</xdr:colOff>
      <xdr:row>17</xdr:row>
      <xdr:rowOff>58737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295275</xdr:colOff>
      <xdr:row>1</xdr:row>
      <xdr:rowOff>144462</xdr:rowOff>
    </xdr:from>
    <xdr:to>
      <xdr:col>12</xdr:col>
      <xdr:colOff>600075</xdr:colOff>
      <xdr:row>17</xdr:row>
      <xdr:rowOff>77787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85756</xdr:colOff>
      <xdr:row>8</xdr:row>
      <xdr:rowOff>37554</xdr:rowOff>
    </xdr:from>
    <xdr:to>
      <xdr:col>18</xdr:col>
      <xdr:colOff>197556</xdr:colOff>
      <xdr:row>29</xdr:row>
      <xdr:rowOff>70555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319665</xdr:colOff>
      <xdr:row>11</xdr:row>
      <xdr:rowOff>45892</xdr:rowOff>
    </xdr:from>
    <xdr:to>
      <xdr:col>11</xdr:col>
      <xdr:colOff>335540</xdr:colOff>
      <xdr:row>30</xdr:row>
      <xdr:rowOff>82983</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561975</xdr:colOff>
      <xdr:row>1</xdr:row>
      <xdr:rowOff>169862</xdr:rowOff>
    </xdr:from>
    <xdr:to>
      <xdr:col>11</xdr:col>
      <xdr:colOff>257175</xdr:colOff>
      <xdr:row>16</xdr:row>
      <xdr:rowOff>103187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372303</xdr:colOff>
      <xdr:row>3</xdr:row>
      <xdr:rowOff>3451</xdr:rowOff>
    </xdr:from>
    <xdr:to>
      <xdr:col>13</xdr:col>
      <xdr:colOff>66261</xdr:colOff>
      <xdr:row>15</xdr:row>
      <xdr:rowOff>117337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76200</xdr:colOff>
      <xdr:row>19</xdr:row>
      <xdr:rowOff>168275</xdr:rowOff>
    </xdr:from>
    <xdr:to>
      <xdr:col>12</xdr:col>
      <xdr:colOff>63500</xdr:colOff>
      <xdr:row>37</xdr:row>
      <xdr:rowOff>176212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361245</xdr:colOff>
      <xdr:row>19</xdr:row>
      <xdr:rowOff>64734</xdr:rowOff>
    </xdr:from>
    <xdr:to>
      <xdr:col>16</xdr:col>
      <xdr:colOff>458611</xdr:colOff>
      <xdr:row>40</xdr:row>
      <xdr:rowOff>109360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486681</xdr:colOff>
      <xdr:row>5</xdr:row>
      <xdr:rowOff>73025</xdr:rowOff>
    </xdr:from>
    <xdr:to>
      <xdr:col>20</xdr:col>
      <xdr:colOff>323850</xdr:colOff>
      <xdr:row>35</xdr:row>
      <xdr:rowOff>40821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581024</xdr:colOff>
      <xdr:row>14</xdr:row>
      <xdr:rowOff>142876</xdr:rowOff>
    </xdr:from>
    <xdr:to>
      <xdr:col>13</xdr:col>
      <xdr:colOff>209550</xdr:colOff>
      <xdr:row>38</xdr:row>
      <xdr:rowOff>31751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47267</xdr:colOff>
      <xdr:row>18</xdr:row>
      <xdr:rowOff>110520</xdr:rowOff>
    </xdr:from>
    <xdr:to>
      <xdr:col>12</xdr:col>
      <xdr:colOff>344331</xdr:colOff>
      <xdr:row>42</xdr:row>
      <xdr:rowOff>17887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184150</xdr:colOff>
      <xdr:row>8</xdr:row>
      <xdr:rowOff>96837</xdr:rowOff>
    </xdr:from>
    <xdr:to>
      <xdr:col>11</xdr:col>
      <xdr:colOff>488950</xdr:colOff>
      <xdr:row>23</xdr:row>
      <xdr:rowOff>30162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7</xdr:col>
      <xdr:colOff>104062</xdr:colOff>
      <xdr:row>7</xdr:row>
      <xdr:rowOff>169434</xdr:rowOff>
    </xdr:from>
    <xdr:to>
      <xdr:col>14</xdr:col>
      <xdr:colOff>409081</xdr:colOff>
      <xdr:row>32</xdr:row>
      <xdr:rowOff>56978</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4</xdr:col>
      <xdr:colOff>277448</xdr:colOff>
      <xdr:row>2</xdr:row>
      <xdr:rowOff>168038</xdr:rowOff>
    </xdr:from>
    <xdr:to>
      <xdr:col>11</xdr:col>
      <xdr:colOff>573002</xdr:colOff>
      <xdr:row>26</xdr:row>
      <xdr:rowOff>127333</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7</xdr:col>
      <xdr:colOff>76199</xdr:colOff>
      <xdr:row>3</xdr:row>
      <xdr:rowOff>0</xdr:rowOff>
    </xdr:from>
    <xdr:to>
      <xdr:col>15</xdr:col>
      <xdr:colOff>219074</xdr:colOff>
      <xdr:row>20</xdr:row>
      <xdr:rowOff>31750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10</xdr:row>
      <xdr:rowOff>12700</xdr:rowOff>
    </xdr:from>
    <xdr:to>
      <xdr:col>7</xdr:col>
      <xdr:colOff>304800</xdr:colOff>
      <xdr:row>26</xdr:row>
      <xdr:rowOff>114300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150813</xdr:colOff>
      <xdr:row>18</xdr:row>
      <xdr:rowOff>23814</xdr:rowOff>
    </xdr:from>
    <xdr:to>
      <xdr:col>10</xdr:col>
      <xdr:colOff>420687</xdr:colOff>
      <xdr:row>53</xdr:row>
      <xdr:rowOff>7938</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0.00501</cdr:x>
      <cdr:y>0.01794</cdr:y>
    </cdr:from>
    <cdr:to>
      <cdr:x>0.11332</cdr:x>
      <cdr:y>0.09276</cdr:y>
    </cdr:to>
    <cdr:sp macro="" textlink="">
      <cdr:nvSpPr>
        <cdr:cNvPr id="2" name="textruta 1"/>
        <cdr:cNvSpPr txBox="1"/>
      </cdr:nvSpPr>
      <cdr:spPr>
        <a:xfrm xmlns:a="http://schemas.openxmlformats.org/drawingml/2006/main">
          <a:off x="40997" y="116466"/>
          <a:ext cx="886362" cy="4857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200"/>
            <a:t>Procent</a:t>
          </a:r>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2839429</xdr:colOff>
      <xdr:row>15</xdr:row>
      <xdr:rowOff>101600</xdr:rowOff>
    </xdr:from>
    <xdr:to>
      <xdr:col>13</xdr:col>
      <xdr:colOff>352426</xdr:colOff>
      <xdr:row>41</xdr:row>
      <xdr:rowOff>50556</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0.89294</cdr:x>
      <cdr:y>0.90857</cdr:y>
    </cdr:from>
    <cdr:to>
      <cdr:x>0.97729</cdr:x>
      <cdr:y>0.96</cdr:y>
    </cdr:to>
    <cdr:sp macro="" textlink="">
      <cdr:nvSpPr>
        <cdr:cNvPr id="2" name="textruta 1"/>
        <cdr:cNvSpPr txBox="1"/>
      </cdr:nvSpPr>
      <cdr:spPr>
        <a:xfrm xmlns:a="http://schemas.openxmlformats.org/drawingml/2006/main">
          <a:off x="8066943" y="4659925"/>
          <a:ext cx="762000" cy="2637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userShapes>
</file>

<file path=xl/drawings/drawing3.xml><?xml version="1.0" encoding="utf-8"?>
<xdr:wsDr xmlns:xdr="http://schemas.openxmlformats.org/drawingml/2006/spreadsheetDrawing" xmlns:a="http://schemas.openxmlformats.org/drawingml/2006/main">
  <xdr:twoCellAnchor>
    <xdr:from>
      <xdr:col>9</xdr:col>
      <xdr:colOff>385761</xdr:colOff>
      <xdr:row>4</xdr:row>
      <xdr:rowOff>61912</xdr:rowOff>
    </xdr:from>
    <xdr:to>
      <xdr:col>21</xdr:col>
      <xdr:colOff>85724</xdr:colOff>
      <xdr:row>30</xdr:row>
      <xdr:rowOff>57150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172704</xdr:colOff>
      <xdr:row>15</xdr:row>
      <xdr:rowOff>25121</xdr:rowOff>
    </xdr:from>
    <xdr:to>
      <xdr:col>7</xdr:col>
      <xdr:colOff>299357</xdr:colOff>
      <xdr:row>43</xdr:row>
      <xdr:rowOff>40823</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0.0079</cdr:x>
      <cdr:y>0.01067</cdr:y>
    </cdr:from>
    <cdr:to>
      <cdr:x>0.10773</cdr:x>
      <cdr:y>0.08285</cdr:y>
    </cdr:to>
    <cdr:sp macro="" textlink="">
      <cdr:nvSpPr>
        <cdr:cNvPr id="2" name="textruta 1"/>
        <cdr:cNvSpPr txBox="1"/>
      </cdr:nvSpPr>
      <cdr:spPr>
        <a:xfrm xmlns:a="http://schemas.openxmlformats.org/drawingml/2006/main">
          <a:off x="57745" y="44620"/>
          <a:ext cx="729203" cy="3019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a:t>Procent</a:t>
          </a:r>
        </a:p>
        <a:p xmlns:a="http://schemas.openxmlformats.org/drawingml/2006/main">
          <a:endParaRPr lang="sv-SE" sz="1100"/>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762000</xdr:colOff>
      <xdr:row>18</xdr:row>
      <xdr:rowOff>118382</xdr:rowOff>
    </xdr:from>
    <xdr:to>
      <xdr:col>5</xdr:col>
      <xdr:colOff>319766</xdr:colOff>
      <xdr:row>42</xdr:row>
      <xdr:rowOff>102053</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0.8774</cdr:x>
      <cdr:y>0.92325</cdr:y>
    </cdr:from>
    <cdr:to>
      <cdr:x>0.99399</cdr:x>
      <cdr:y>0.98605</cdr:y>
    </cdr:to>
    <cdr:sp macro="" textlink="">
      <cdr:nvSpPr>
        <cdr:cNvPr id="2" name="textruta 1"/>
        <cdr:cNvSpPr txBox="1"/>
      </cdr:nvSpPr>
      <cdr:spPr>
        <a:xfrm xmlns:a="http://schemas.openxmlformats.org/drawingml/2006/main">
          <a:off x="4966606" y="3603027"/>
          <a:ext cx="659947" cy="245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a:t>Procent</a:t>
          </a:r>
        </a:p>
      </cdr:txBody>
    </cdr:sp>
  </cdr:relSizeAnchor>
</c:userShapes>
</file>

<file path=xl/drawings/drawing34.xml><?xml version="1.0" encoding="utf-8"?>
<xdr:wsDr xmlns:xdr="http://schemas.openxmlformats.org/drawingml/2006/spreadsheetDrawing" xmlns:a="http://schemas.openxmlformats.org/drawingml/2006/main">
  <xdr:twoCellAnchor>
    <xdr:from>
      <xdr:col>4</xdr:col>
      <xdr:colOff>467122</xdr:colOff>
      <xdr:row>4</xdr:row>
      <xdr:rowOff>1587</xdr:rowOff>
    </xdr:from>
    <xdr:to>
      <xdr:col>14</xdr:col>
      <xdr:colOff>261937</xdr:colOff>
      <xdr:row>25</xdr:row>
      <xdr:rowOff>125016</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0.0447</cdr:x>
      <cdr:y>0.02976</cdr:y>
    </cdr:from>
    <cdr:to>
      <cdr:x>0.13193</cdr:x>
      <cdr:y>0.08143</cdr:y>
    </cdr:to>
    <cdr:sp macro="" textlink="">
      <cdr:nvSpPr>
        <cdr:cNvPr id="2" name="textruta 1"/>
        <cdr:cNvSpPr txBox="1"/>
      </cdr:nvSpPr>
      <cdr:spPr>
        <a:xfrm xmlns:a="http://schemas.openxmlformats.org/drawingml/2006/main">
          <a:off x="253206" y="123429"/>
          <a:ext cx="494110" cy="2143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a:t>Antal</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476250</xdr:colOff>
      <xdr:row>29</xdr:row>
      <xdr:rowOff>146539</xdr:rowOff>
    </xdr:from>
    <xdr:to>
      <xdr:col>5</xdr:col>
      <xdr:colOff>373672</xdr:colOff>
      <xdr:row>66</xdr:row>
      <xdr:rowOff>96715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2794000</xdr:colOff>
      <xdr:row>21</xdr:row>
      <xdr:rowOff>76200</xdr:rowOff>
    </xdr:from>
    <xdr:to>
      <xdr:col>9</xdr:col>
      <xdr:colOff>50800</xdr:colOff>
      <xdr:row>40</xdr:row>
      <xdr:rowOff>149225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309562</xdr:colOff>
      <xdr:row>7</xdr:row>
      <xdr:rowOff>127000</xdr:rowOff>
    </xdr:from>
    <xdr:to>
      <xdr:col>20</xdr:col>
      <xdr:colOff>11907</xdr:colOff>
      <xdr:row>32</xdr:row>
      <xdr:rowOff>75406</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155574</xdr:colOff>
      <xdr:row>3</xdr:row>
      <xdr:rowOff>41275</xdr:rowOff>
    </xdr:from>
    <xdr:to>
      <xdr:col>18</xdr:col>
      <xdr:colOff>126999</xdr:colOff>
      <xdr:row>21</xdr:row>
      <xdr:rowOff>136525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1732431</xdr:colOff>
      <xdr:row>17</xdr:row>
      <xdr:rowOff>112806</xdr:rowOff>
    </xdr:from>
    <xdr:to>
      <xdr:col>8</xdr:col>
      <xdr:colOff>614830</xdr:colOff>
      <xdr:row>37</xdr:row>
      <xdr:rowOff>55655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279399</xdr:colOff>
      <xdr:row>12</xdr:row>
      <xdr:rowOff>92075</xdr:rowOff>
    </xdr:from>
    <xdr:to>
      <xdr:col>16</xdr:col>
      <xdr:colOff>600074</xdr:colOff>
      <xdr:row>31</xdr:row>
      <xdr:rowOff>57150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450849</xdr:colOff>
      <xdr:row>6</xdr:row>
      <xdr:rowOff>85725</xdr:rowOff>
    </xdr:from>
    <xdr:to>
      <xdr:col>16</xdr:col>
      <xdr:colOff>441324</xdr:colOff>
      <xdr:row>24</xdr:row>
      <xdr:rowOff>158750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Applic\PISA\PISA%202003%20Initial%20Report\Chapters\Chapter%203%20-%20Learning%20characteristics\applic\uoe\ind2002\calcul_B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2011\Content\TC_A7_EAG20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Applic\UOE\Ind2006\D3-D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ain.oecd.org\sdataEDU\Applic\UOE\Ind2005\data2001\E9C3N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ain.oecd.org\sdataEDU\Applic\UOE\Ind2005\data2001\E9C3N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NWB\POpul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edu/Projects/eag/2012/Content/EAG2012_SL_A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AS\CD%20Australia\PISA%20Plus\PISA%20Plus%20Final%20Charts\IRPISAPlus_Chap5_ChartCorrec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ain.oecd.org\sdataEDU\APPLIC\UOE\IND98\FIN95\F5_W.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Applic\EAG\2005\Charts\English\NSalary_feb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_1"/>
      <sheetName val="Calcul_B1.1"/>
      <sheetName val="Calcul_B1.1a"/>
      <sheetName val="calcul_B1.1b"/>
      <sheetName val="calcul_B1.1c"/>
      <sheetName val="calcul_B1.1d"/>
      <sheetName val="Calcul_B1.3"/>
    </sheetNames>
    <sheetDataSet>
      <sheetData sheetId="0">
        <row r="1">
          <cell r="A1" t="str">
            <v>Table B1.1</v>
          </cell>
        </row>
      </sheetData>
      <sheetData sheetId="1"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72.636190454563703</v>
          </cell>
          <cell r="C8">
            <v>72.321935514326398</v>
          </cell>
          <cell r="D8">
            <v>4.8089881781748796</v>
          </cell>
          <cell r="E8">
            <v>5.0339319016036201</v>
          </cell>
          <cell r="F8">
            <v>6.5873060933527601</v>
          </cell>
          <cell r="G8">
            <v>7.0640913478656397</v>
          </cell>
          <cell r="H8">
            <v>6.2186159140150403</v>
          </cell>
          <cell r="I8">
            <v>6.7395355262864003</v>
          </cell>
          <cell r="J8">
            <v>73.003866983312406</v>
          </cell>
          <cell r="K8">
            <v>71.260855129295393</v>
          </cell>
          <cell r="L8">
            <v>77.332130568423693</v>
          </cell>
          <cell r="M8">
            <v>74.692564227455094</v>
          </cell>
          <cell r="N8">
            <v>77.184404327657106</v>
          </cell>
          <cell r="O8">
            <v>77.077448735357294</v>
          </cell>
          <cell r="P8">
            <v>82.329452688346507</v>
          </cell>
          <cell r="Q8">
            <v>82.463946128514394</v>
          </cell>
        </row>
        <row r="9">
          <cell r="A9" t="str">
            <v>Austria</v>
          </cell>
          <cell r="B9">
            <v>72.498112811771506</v>
          </cell>
          <cell r="C9">
            <v>71.012804024046503</v>
          </cell>
          <cell r="D9">
            <v>2.2977730017334501</v>
          </cell>
          <cell r="E9">
            <v>2.1429735343720502</v>
          </cell>
          <cell r="F9">
            <v>3.2166896925881798</v>
          </cell>
          <cell r="G9">
            <v>3.09979452735312</v>
          </cell>
          <cell r="H9">
            <v>2.8505883852330198</v>
          </cell>
          <cell r="I9">
            <v>2.81587382245183</v>
          </cell>
          <cell r="J9">
            <v>71.432846227844905</v>
          </cell>
          <cell r="K9">
            <v>69.132760751142996</v>
          </cell>
          <cell r="L9">
            <v>80.606972709096397</v>
          </cell>
          <cell r="M9">
            <v>76.103322431760304</v>
          </cell>
          <cell r="N9">
            <v>76.1306051749348</v>
          </cell>
          <cell r="O9">
            <v>75.956302716356603</v>
          </cell>
          <cell r="P9" t="str">
            <v>-</v>
          </cell>
          <cell r="Q9">
            <v>96.376380608469603</v>
          </cell>
        </row>
        <row r="10">
          <cell r="A10" t="str">
            <v>Belgium</v>
          </cell>
          <cell r="B10">
            <v>75.045647115879106</v>
          </cell>
          <cell r="C10">
            <v>73.958859762376505</v>
          </cell>
          <cell r="D10">
            <v>3.1023290081954502</v>
          </cell>
          <cell r="E10">
            <v>2.8100415716887701</v>
          </cell>
          <cell r="F10">
            <v>4.1863017846666297</v>
          </cell>
          <cell r="G10">
            <v>3.7859682438812601</v>
          </cell>
          <cell r="H10">
            <v>3.4937762861633899</v>
          </cell>
          <cell r="I10">
            <v>3.14205355740632</v>
          </cell>
          <cell r="J10">
            <v>74.106673808336097</v>
          </cell>
          <cell r="K10">
            <v>74.222534122684493</v>
          </cell>
          <cell r="L10">
            <v>88.795868827714898</v>
          </cell>
          <cell r="M10">
            <v>89.433280507426502</v>
          </cell>
          <cell r="N10">
            <v>94.516506462366394</v>
          </cell>
          <cell r="O10">
            <v>96.865279211785605</v>
          </cell>
          <cell r="P10">
            <v>109.10349417698799</v>
          </cell>
          <cell r="Q10">
            <v>116.91897616109399</v>
          </cell>
        </row>
        <row r="11">
          <cell r="A11" t="str">
            <v>Canada</v>
          </cell>
          <cell r="B11">
            <v>83.950430398952093</v>
          </cell>
          <cell r="C11">
            <v>74.159667351855703</v>
          </cell>
          <cell r="D11">
            <v>9.1327152105944496</v>
          </cell>
          <cell r="E11">
            <v>8.4168305609688705</v>
          </cell>
          <cell r="F11">
            <v>11.2120466574563</v>
          </cell>
          <cell r="G11">
            <v>11.7391321488724</v>
          </cell>
          <cell r="H11">
            <v>11.215429712392201</v>
          </cell>
          <cell r="I11">
            <v>11.2992097054845</v>
          </cell>
          <cell r="J11">
            <v>81.454488102053702</v>
          </cell>
          <cell r="K11">
            <v>71.698916531724393</v>
          </cell>
          <cell r="L11">
            <v>81.429917932644898</v>
          </cell>
          <cell r="M11">
            <v>74.490435883170207</v>
          </cell>
          <cell r="N11">
            <v>83.339331869800304</v>
          </cell>
          <cell r="O11">
            <v>77.212292752257795</v>
          </cell>
          <cell r="P11">
            <v>84.932183935582003</v>
          </cell>
          <cell r="Q11">
            <v>80.0785442600111</v>
          </cell>
        </row>
        <row r="12">
          <cell r="A12" t="str">
            <v>Czech Republic</v>
          </cell>
          <cell r="B12" t="str">
            <v>-</v>
          </cell>
          <cell r="C12">
            <v>52.0261773139298</v>
          </cell>
          <cell r="D12" t="str">
            <v>-</v>
          </cell>
          <cell r="E12">
            <v>1.98944820910544</v>
          </cell>
          <cell r="F12">
            <v>4.2247834617107296</v>
          </cell>
          <cell r="G12">
            <v>4.0094568378975097</v>
          </cell>
          <cell r="H12" t="str">
            <v>-</v>
          </cell>
          <cell r="I12">
            <v>3.74632210702572</v>
          </cell>
          <cell r="J12" t="str">
            <v>-</v>
          </cell>
          <cell r="K12">
            <v>49.618895764162303</v>
          </cell>
          <cell r="L12" t="str">
            <v>-</v>
          </cell>
          <cell r="M12">
            <v>53.104035164902101</v>
          </cell>
          <cell r="N12" t="str">
            <v>-</v>
          </cell>
          <cell r="O12">
            <v>54.222122724773499</v>
          </cell>
          <cell r="P12" t="str">
            <v>-</v>
          </cell>
          <cell r="Q12">
            <v>52.156724128799098</v>
          </cell>
        </row>
        <row r="13">
          <cell r="A13" t="str">
            <v>Denmark</v>
          </cell>
          <cell r="B13">
            <v>80.036693125643794</v>
          </cell>
          <cell r="C13">
            <v>77.523261038567696</v>
          </cell>
          <cell r="D13">
            <v>1.7164193161479699</v>
          </cell>
          <cell r="E13">
            <v>1.5251789791030701</v>
          </cell>
          <cell r="F13">
            <v>2.1442495126705698</v>
          </cell>
          <cell r="G13">
            <v>2.0004747453011702</v>
          </cell>
          <cell r="H13">
            <v>2.33909681804665</v>
          </cell>
          <cell r="I13">
            <v>2.06957649097509</v>
          </cell>
          <cell r="J13">
            <v>80.047555380355405</v>
          </cell>
          <cell r="K13">
            <v>76.240851462159199</v>
          </cell>
          <cell r="L13">
            <v>73.379575522715399</v>
          </cell>
          <cell r="M13">
            <v>73.695221498407903</v>
          </cell>
          <cell r="N13">
            <v>72.924000684082102</v>
          </cell>
          <cell r="O13">
            <v>74.129285676653396</v>
          </cell>
          <cell r="P13">
            <v>89.983976503346796</v>
          </cell>
          <cell r="Q13">
            <v>91.709907294074796</v>
          </cell>
        </row>
        <row r="14">
          <cell r="A14" t="str">
            <v>Finland</v>
          </cell>
          <cell r="B14">
            <v>68.633049960465797</v>
          </cell>
          <cell r="C14">
            <v>65.918691727198706</v>
          </cell>
          <cell r="D14">
            <v>1.4108477137462101</v>
          </cell>
          <cell r="E14">
            <v>1.26255919243791</v>
          </cell>
          <cell r="F14">
            <v>2.1063986827911201</v>
          </cell>
          <cell r="G14">
            <v>1.9412027224651001</v>
          </cell>
          <cell r="H14">
            <v>2.2057011767704702</v>
          </cell>
          <cell r="I14">
            <v>1.86160184201192</v>
          </cell>
          <cell r="J14">
            <v>66.979139574695296</v>
          </cell>
          <cell r="K14">
            <v>65.040048513563306</v>
          </cell>
          <cell r="L14">
            <v>63.963683231648702</v>
          </cell>
          <cell r="M14">
            <v>67.821118562785998</v>
          </cell>
          <cell r="N14">
            <v>62.287734869347403</v>
          </cell>
          <cell r="O14">
            <v>74.910935231922295</v>
          </cell>
          <cell r="P14">
            <v>70.5020416953233</v>
          </cell>
          <cell r="Q14">
            <v>88.439933273741104</v>
          </cell>
        </row>
        <row r="15">
          <cell r="A15" t="str">
            <v>France</v>
          </cell>
          <cell r="B15">
            <v>74.145339019659701</v>
          </cell>
          <cell r="C15">
            <v>69.342433484948401</v>
          </cell>
          <cell r="D15">
            <v>17.189246778840001</v>
          </cell>
          <cell r="E15">
            <v>15.1519951472608</v>
          </cell>
          <cell r="F15">
            <v>22.965991029353301</v>
          </cell>
          <cell r="G15">
            <v>21.6843456040896</v>
          </cell>
          <cell r="H15">
            <v>20.321169123582099</v>
          </cell>
          <cell r="I15">
            <v>18.611784962240701</v>
          </cell>
          <cell r="J15">
            <v>74.846527445169301</v>
          </cell>
          <cell r="K15">
            <v>69.875270501145295</v>
          </cell>
          <cell r="L15">
            <v>84.587883080469098</v>
          </cell>
          <cell r="M15">
            <v>81.410757635556905</v>
          </cell>
          <cell r="N15">
            <v>88.062528919565395</v>
          </cell>
          <cell r="O15">
            <v>89.164813725491697</v>
          </cell>
          <cell r="P15">
            <v>95.388920709037095</v>
          </cell>
          <cell r="Q15">
            <v>100.109860576784</v>
          </cell>
        </row>
        <row r="16">
          <cell r="A16" t="str">
            <v>West Germany</v>
          </cell>
          <cell r="B16">
            <v>79.454873087757903</v>
          </cell>
          <cell r="C16">
            <v>75.989852752861495</v>
          </cell>
          <cell r="D16">
            <v>20.332685478463802</v>
          </cell>
          <cell r="E16">
            <v>18.5350863291787</v>
          </cell>
          <cell r="F16">
            <v>26.9624078174581</v>
          </cell>
          <cell r="G16">
            <v>25.195660234310001</v>
          </cell>
          <cell r="H16">
            <v>24.552444878711899</v>
          </cell>
          <cell r="I16">
            <v>22.004860937752799</v>
          </cell>
          <cell r="J16">
            <v>75.411237809771606</v>
          </cell>
          <cell r="K16">
            <v>73.564598652345097</v>
          </cell>
          <cell r="L16">
            <v>82.813282257251402</v>
          </cell>
          <cell r="M16">
            <v>84.231781248745804</v>
          </cell>
          <cell r="N16">
            <v>83.594783555267895</v>
          </cell>
          <cell r="O16">
            <v>90.109561637450895</v>
          </cell>
          <cell r="P16">
            <v>90.112510329807407</v>
          </cell>
          <cell r="Q16">
            <v>105.763712619803</v>
          </cell>
        </row>
        <row r="17">
          <cell r="A17" t="str">
            <v>Germany</v>
          </cell>
          <cell r="B17" t="str">
            <v>-</v>
          </cell>
          <cell r="C17">
            <v>68.314591855151207</v>
          </cell>
          <cell r="D17" t="str">
            <v>-</v>
          </cell>
          <cell r="E17">
            <v>20.886371490974</v>
          </cell>
          <cell r="F17" t="str">
            <v>-</v>
          </cell>
          <cell r="G17">
            <v>31.5119945462882</v>
          </cell>
          <cell r="H17" t="str">
            <v>-</v>
          </cell>
          <cell r="I17">
            <v>28.4547615086998</v>
          </cell>
          <cell r="J17" t="str">
            <v>-</v>
          </cell>
          <cell r="K17">
            <v>66.280702925020407</v>
          </cell>
          <cell r="L17" t="str">
            <v>-</v>
          </cell>
          <cell r="M17">
            <v>73.4020261761396</v>
          </cell>
          <cell r="N17" t="str">
            <v>-</v>
          </cell>
          <cell r="O17">
            <v>77.391085397360499</v>
          </cell>
          <cell r="P17" t="str">
            <v>-</v>
          </cell>
          <cell r="Q17">
            <v>89.789600732105299</v>
          </cell>
        </row>
        <row r="18">
          <cell r="A18" t="str">
            <v>Greece</v>
          </cell>
          <cell r="B18">
            <v>46.178477993239397</v>
          </cell>
          <cell r="C18">
            <v>42.388000246356199</v>
          </cell>
          <cell r="D18">
            <v>1.9236998162624399</v>
          </cell>
          <cell r="E18">
            <v>1.6582272038902699</v>
          </cell>
          <cell r="F18">
            <v>4.1200628323775996</v>
          </cell>
          <cell r="G18">
            <v>4.0128524569503599</v>
          </cell>
          <cell r="H18">
            <v>3.3068524576235201</v>
          </cell>
          <cell r="I18">
            <v>3.07376955104532</v>
          </cell>
          <cell r="J18">
            <v>46.691031047997797</v>
          </cell>
          <cell r="K18">
            <v>41.322904883237698</v>
          </cell>
          <cell r="L18">
            <v>58.173137172407102</v>
          </cell>
          <cell r="M18">
            <v>53.9476748777845</v>
          </cell>
          <cell r="N18">
            <v>57.448281859676896</v>
          </cell>
          <cell r="O18">
            <v>56.819034340287701</v>
          </cell>
          <cell r="P18">
            <v>57.8604384072353</v>
          </cell>
          <cell r="Q18">
            <v>56.372399944875099</v>
          </cell>
        </row>
        <row r="19">
          <cell r="A19" t="str">
            <v>Hungary</v>
          </cell>
          <cell r="B19" t="str">
            <v>-</v>
          </cell>
          <cell r="C19">
            <v>40.237207215118403</v>
          </cell>
          <cell r="D19" t="str">
            <v>-</v>
          </cell>
          <cell r="E19">
            <v>1.5093526828250901</v>
          </cell>
          <cell r="F19" t="str">
            <v>-</v>
          </cell>
          <cell r="G19">
            <v>3.8799518460225602</v>
          </cell>
          <cell r="H19" t="str">
            <v>-</v>
          </cell>
          <cell r="I19">
            <v>2.83574240186997</v>
          </cell>
          <cell r="J19" t="str">
            <v>-</v>
          </cell>
          <cell r="K19">
            <v>38.901325138155002</v>
          </cell>
          <cell r="L19" t="str">
            <v>-</v>
          </cell>
          <cell r="M19">
            <v>53.2260152343095</v>
          </cell>
          <cell r="N19" t="str">
            <v>-</v>
          </cell>
          <cell r="O19">
            <v>54.805696674944997</v>
          </cell>
          <cell r="P19" t="str">
            <v>-</v>
          </cell>
          <cell r="Q19">
            <v>61.029715231207298</v>
          </cell>
        </row>
        <row r="20">
          <cell r="A20" t="str">
            <v>Iceland</v>
          </cell>
          <cell r="B20">
            <v>78.714608225267796</v>
          </cell>
          <cell r="C20">
            <v>71.661378023351602</v>
          </cell>
          <cell r="D20">
            <v>7.9683084488269398E-2</v>
          </cell>
          <cell r="E20">
            <v>7.3419792250976099E-2</v>
          </cell>
          <cell r="F20">
            <v>9.6961209207845206E-2</v>
          </cell>
          <cell r="G20">
            <v>0.10044632436635</v>
          </cell>
          <cell r="H20">
            <v>0.10357279408641</v>
          </cell>
          <cell r="I20">
            <v>0.107885126762473</v>
          </cell>
          <cell r="J20">
            <v>82.180374130299299</v>
          </cell>
          <cell r="K20">
            <v>73.093557891872905</v>
          </cell>
          <cell r="L20">
            <v>76.934377595134293</v>
          </cell>
          <cell r="M20">
            <v>68.053673804936906</v>
          </cell>
          <cell r="N20">
            <v>70.679159792368097</v>
          </cell>
          <cell r="O20">
            <v>66.631556028658807</v>
          </cell>
          <cell r="P20" t="str">
            <v>-</v>
          </cell>
          <cell r="Q20">
            <v>70.0225977423394</v>
          </cell>
        </row>
        <row r="21">
          <cell r="A21" t="str">
            <v>Ireland</v>
          </cell>
          <cell r="B21">
            <v>47.525029226669801</v>
          </cell>
          <cell r="C21">
            <v>71.301436066662603</v>
          </cell>
          <cell r="D21">
            <v>0.70550352445384601</v>
          </cell>
          <cell r="E21">
            <v>0.97141974500175898</v>
          </cell>
          <cell r="F21">
            <v>1.33922544585123</v>
          </cell>
          <cell r="G21">
            <v>1.3840311048660601</v>
          </cell>
          <cell r="H21">
            <v>1.1222226942520901</v>
          </cell>
          <cell r="I21">
            <v>1.1843871006329301</v>
          </cell>
          <cell r="J21">
            <v>52.679967113783199</v>
          </cell>
          <cell r="K21">
            <v>70.187710491937807</v>
          </cell>
          <cell r="L21">
            <v>62.866624250905097</v>
          </cell>
          <cell r="M21">
            <v>82.018771099637803</v>
          </cell>
          <cell r="N21">
            <v>68.772473294422895</v>
          </cell>
          <cell r="O21">
            <v>83.985315281991902</v>
          </cell>
          <cell r="P21">
            <v>72.717128483384599</v>
          </cell>
          <cell r="Q21">
            <v>92.706111943887905</v>
          </cell>
        </row>
        <row r="22">
          <cell r="A22" t="str">
            <v>Italy</v>
          </cell>
          <cell r="B22">
            <v>68.102147494880597</v>
          </cell>
          <cell r="C22">
            <v>65.613978373875199</v>
          </cell>
          <cell r="D22">
            <v>16.134942210485999</v>
          </cell>
          <cell r="E22">
            <v>13.8671208412659</v>
          </cell>
          <cell r="F22">
            <v>24.783461710731299</v>
          </cell>
          <cell r="G22">
            <v>22.0974211921997</v>
          </cell>
          <cell r="H22">
            <v>19.962615234291999</v>
          </cell>
          <cell r="I22">
            <v>17.068447859159701</v>
          </cell>
          <cell r="J22">
            <v>65.103666302998903</v>
          </cell>
          <cell r="K22">
            <v>62.754475830695398</v>
          </cell>
          <cell r="L22">
            <v>80.8257937205003</v>
          </cell>
          <cell r="M22">
            <v>81.2441819882538</v>
          </cell>
          <cell r="N22">
            <v>84.301689967504402</v>
          </cell>
          <cell r="O22">
            <v>90.007632397676304</v>
          </cell>
          <cell r="P22">
            <v>95.797374963073196</v>
          </cell>
          <cell r="Q22">
            <v>104.447222101892</v>
          </cell>
        </row>
        <row r="23">
          <cell r="A23" t="str">
            <v>Japan</v>
          </cell>
          <cell r="B23">
            <v>71.4782897464153</v>
          </cell>
          <cell r="C23">
            <v>72.4955512900152</v>
          </cell>
          <cell r="D23">
            <v>36.2834764516276</v>
          </cell>
          <cell r="E23">
            <v>34.066428527738097</v>
          </cell>
          <cell r="F23">
            <v>52.066970734999998</v>
          </cell>
          <cell r="G23">
            <v>49.034106392122403</v>
          </cell>
          <cell r="H23">
            <v>50.664854071965699</v>
          </cell>
          <cell r="I23">
            <v>48.891887427582901</v>
          </cell>
          <cell r="J23">
            <v>69.686167525082098</v>
          </cell>
          <cell r="K23">
            <v>69.474965558281497</v>
          </cell>
          <cell r="L23">
            <v>71.614686583503499</v>
          </cell>
          <cell r="M23">
            <v>69.677057524515206</v>
          </cell>
          <cell r="N23">
            <v>66.9497933837076</v>
          </cell>
          <cell r="O23">
            <v>68.744172701718597</v>
          </cell>
          <cell r="P23">
            <v>58.377149032616501</v>
          </cell>
          <cell r="Q23">
            <v>68.425961209991797</v>
          </cell>
        </row>
        <row r="24">
          <cell r="A24" t="str">
            <v>Korea</v>
          </cell>
          <cell r="B24">
            <v>26.344791902016102</v>
          </cell>
          <cell r="C24">
            <v>42.269193551732698</v>
          </cell>
          <cell r="D24">
            <v>4.5080874353311202</v>
          </cell>
          <cell r="E24">
            <v>7.2871971198484804</v>
          </cell>
          <cell r="F24">
            <v>16.880839279067899</v>
          </cell>
          <cell r="G24">
            <v>18.716314009124002</v>
          </cell>
          <cell r="H24">
            <v>13.2478015208802</v>
          </cell>
          <cell r="I24">
            <v>15.751133744292201</v>
          </cell>
          <cell r="J24">
            <v>26.705351320542</v>
          </cell>
          <cell r="K24">
            <v>38.935001391278398</v>
          </cell>
          <cell r="L24">
            <v>34.0289475821765</v>
          </cell>
          <cell r="M24">
            <v>46.264587922054602</v>
          </cell>
          <cell r="N24">
            <v>32.267305858098098</v>
          </cell>
          <cell r="O24">
            <v>44.898592026473402</v>
          </cell>
          <cell r="P24">
            <v>23.632316512387899</v>
          </cell>
          <cell r="Q24">
            <v>37.397734775733099</v>
          </cell>
        </row>
        <row r="25">
          <cell r="A25" t="str">
            <v>Luxembourg</v>
          </cell>
          <cell r="B25">
            <v>87.457599590699402</v>
          </cell>
          <cell r="C25">
            <v>117.433680709984</v>
          </cell>
          <cell r="D25">
            <v>0.13467089886904099</v>
          </cell>
          <cell r="E25">
            <v>0.18712281688419899</v>
          </cell>
          <cell r="F25">
            <v>0.16149687415229899</v>
          </cell>
          <cell r="G25">
            <v>0.16138921287315999</v>
          </cell>
          <cell r="H25">
            <v>0.13900335613237599</v>
          </cell>
          <cell r="I25">
            <v>0.172732585852513</v>
          </cell>
          <cell r="J25">
            <v>83.389167484468004</v>
          </cell>
          <cell r="K25">
            <v>115.945058255699</v>
          </cell>
          <cell r="L25">
            <v>96.883199525622402</v>
          </cell>
          <cell r="M25">
            <v>108.330930125699</v>
          </cell>
          <cell r="N25">
            <v>90.018632650142095</v>
          </cell>
          <cell r="O25">
            <v>105.30029306277299</v>
          </cell>
          <cell r="P25">
            <v>99.747422335464094</v>
          </cell>
          <cell r="Q25">
            <v>120.140198727748</v>
          </cell>
        </row>
        <row r="26">
          <cell r="A26" t="str">
            <v>Mexico</v>
          </cell>
          <cell r="B26">
            <v>41.139705199408198</v>
          </cell>
          <cell r="C26">
            <v>31.798758262667899</v>
          </cell>
          <cell r="D26">
            <v>12.7128555801476</v>
          </cell>
          <cell r="E26">
            <v>11.352373660961099</v>
          </cell>
          <cell r="F26">
            <v>25.558311898596099</v>
          </cell>
          <cell r="G26">
            <v>32.560026884444497</v>
          </cell>
          <cell r="H26">
            <v>19.5797345607387</v>
          </cell>
          <cell r="I26">
            <v>27.937812649735498</v>
          </cell>
          <cell r="J26">
            <v>49.740591751859498</v>
          </cell>
          <cell r="K26">
            <v>34.865983683768597</v>
          </cell>
          <cell r="L26">
            <v>64.928641094243702</v>
          </cell>
          <cell r="M26">
            <v>40.634439794156698</v>
          </cell>
          <cell r="N26">
            <v>60.876311449284799</v>
          </cell>
          <cell r="O26">
            <v>39.623969449609</v>
          </cell>
          <cell r="P26" t="str">
            <v>-</v>
          </cell>
          <cell r="Q26">
            <v>33.8643668254876</v>
          </cell>
        </row>
        <row r="27">
          <cell r="A27" t="str">
            <v>Netherlands</v>
          </cell>
          <cell r="B27">
            <v>70.702745847792897</v>
          </cell>
          <cell r="C27">
            <v>72.697595079090206</v>
          </cell>
          <cell r="D27">
            <v>4.2964342509220099</v>
          </cell>
          <cell r="E27">
            <v>4.1477730171175002</v>
          </cell>
          <cell r="F27">
            <v>6.2592655677309104</v>
          </cell>
          <cell r="G27">
            <v>5.9843506275150897</v>
          </cell>
          <cell r="H27">
            <v>4.9381876885169298</v>
          </cell>
          <cell r="I27">
            <v>5.6073732638694498</v>
          </cell>
          <cell r="J27">
            <v>68.641188082382996</v>
          </cell>
          <cell r="K27">
            <v>69.310327473906796</v>
          </cell>
          <cell r="L27">
            <v>87.004272051318907</v>
          </cell>
          <cell r="M27">
            <v>73.969982413035794</v>
          </cell>
          <cell r="N27">
            <v>90.694036640325606</v>
          </cell>
          <cell r="O27">
            <v>73.451467522404499</v>
          </cell>
          <cell r="P27">
            <v>105.290468745925</v>
          </cell>
          <cell r="Q27">
            <v>103.038501124869</v>
          </cell>
        </row>
        <row r="28">
          <cell r="A28" t="str">
            <v>New Zealand</v>
          </cell>
          <cell r="B28">
            <v>66.234158935264205</v>
          </cell>
          <cell r="C28">
            <v>53.1893850110201</v>
          </cell>
          <cell r="D28">
            <v>0.90880112064690399</v>
          </cell>
          <cell r="E28">
            <v>0.75137139198390801</v>
          </cell>
          <cell r="F28">
            <v>1.3437044607202999</v>
          </cell>
          <cell r="G28">
            <v>1.4057369543918099</v>
          </cell>
          <cell r="H28">
            <v>1.1886656187603599</v>
          </cell>
          <cell r="I28">
            <v>1.31169434810958</v>
          </cell>
          <cell r="J28">
            <v>67.634003399805295</v>
          </cell>
          <cell r="K28">
            <v>53.450354964097102</v>
          </cell>
          <cell r="L28">
            <v>76.455573906031006</v>
          </cell>
          <cell r="M28">
            <v>57.282505872407398</v>
          </cell>
          <cell r="N28">
            <v>73.271662962615295</v>
          </cell>
          <cell r="O28">
            <v>58.818159006440098</v>
          </cell>
          <cell r="P28">
            <v>77.559137653551204</v>
          </cell>
          <cell r="Q28">
            <v>64.155890297765694</v>
          </cell>
        </row>
        <row r="29">
          <cell r="A29" t="str">
            <v>Norway</v>
          </cell>
          <cell r="B29">
            <v>82.539229877804701</v>
          </cell>
          <cell r="C29">
            <v>85.731532271318898</v>
          </cell>
          <cell r="D29">
            <v>1.4374603577974301</v>
          </cell>
          <cell r="E29">
            <v>1.4075193218355899</v>
          </cell>
          <cell r="F29">
            <v>1.68373108247065</v>
          </cell>
          <cell r="G29">
            <v>1.6102095260139599</v>
          </cell>
          <cell r="H29">
            <v>1.75708398827478</v>
          </cell>
          <cell r="I29">
            <v>1.6779327448052399</v>
          </cell>
          <cell r="J29">
            <v>85.373512003363004</v>
          </cell>
          <cell r="K29">
            <v>87.412184507433494</v>
          </cell>
          <cell r="L29">
            <v>81.8094278583022</v>
          </cell>
          <cell r="M29">
            <v>83.8841321973823</v>
          </cell>
          <cell r="N29">
            <v>77.633002690521707</v>
          </cell>
          <cell r="O29">
            <v>83.097831277307506</v>
          </cell>
          <cell r="P29">
            <v>96.184813245215295</v>
          </cell>
          <cell r="Q29">
            <v>108.76475836208699</v>
          </cell>
        </row>
        <row r="30">
          <cell r="A30" t="str">
            <v>Poland</v>
          </cell>
          <cell r="B30" t="str">
            <v>-</v>
          </cell>
          <cell r="C30">
            <v>33.760550514959597</v>
          </cell>
          <cell r="D30" t="str">
            <v>-</v>
          </cell>
          <cell r="E30">
            <v>4.85270730265343</v>
          </cell>
          <cell r="F30">
            <v>15.2671322318742</v>
          </cell>
          <cell r="G30">
            <v>14.713718319963</v>
          </cell>
          <cell r="H30" t="str">
            <v>-</v>
          </cell>
          <cell r="I30">
            <v>12.450107595515</v>
          </cell>
          <cell r="J30" t="str">
            <v>-</v>
          </cell>
          <cell r="K30">
            <v>32.980835959524001</v>
          </cell>
          <cell r="L30" t="str">
            <v>-</v>
          </cell>
          <cell r="M30">
            <v>38.977231846587003</v>
          </cell>
          <cell r="N30" t="str">
            <v>-</v>
          </cell>
          <cell r="O30">
            <v>41.524999068632297</v>
          </cell>
          <cell r="P30" t="str">
            <v>-</v>
          </cell>
          <cell r="Q30" t="str">
            <v>-</v>
          </cell>
        </row>
        <row r="31">
          <cell r="A31" t="str">
            <v>Portugal</v>
          </cell>
          <cell r="B31">
            <v>38.3469343763417</v>
          </cell>
          <cell r="C31">
            <v>44.986057761939101</v>
          </cell>
          <cell r="D31">
            <v>1.6103184556485399</v>
          </cell>
          <cell r="E31">
            <v>1.6627347283814</v>
          </cell>
          <cell r="F31">
            <v>4.0828428496628097</v>
          </cell>
          <cell r="G31">
            <v>3.8129986131973799</v>
          </cell>
          <cell r="H31">
            <v>3.8353371001316998</v>
          </cell>
          <cell r="I31">
            <v>3.6876418502730601</v>
          </cell>
          <cell r="J31">
            <v>39.441107947163196</v>
          </cell>
          <cell r="K31">
            <v>43.607011096894098</v>
          </cell>
          <cell r="L31">
            <v>41.986360353911202</v>
          </cell>
          <cell r="M31">
            <v>45.089376785825301</v>
          </cell>
          <cell r="N31">
            <v>42.530348169273203</v>
          </cell>
          <cell r="O31">
            <v>46.8512084167659</v>
          </cell>
          <cell r="P31">
            <v>44.070515611959301</v>
          </cell>
          <cell r="Q31">
            <v>49.913102951614</v>
          </cell>
        </row>
        <row r="32">
          <cell r="A32" t="str">
            <v>Spain</v>
          </cell>
          <cell r="B32">
            <v>49.311092307286899</v>
          </cell>
          <cell r="C32">
            <v>53.7935107108637</v>
          </cell>
          <cell r="D32">
            <v>7.9444568842252403</v>
          </cell>
          <cell r="E32">
            <v>7.86828607628836</v>
          </cell>
          <cell r="F32">
            <v>15.6860147492067</v>
          </cell>
          <cell r="G32">
            <v>15.1165433597681</v>
          </cell>
          <cell r="H32">
            <v>11.874761034878301</v>
          </cell>
          <cell r="I32">
            <v>11.861742489919999</v>
          </cell>
          <cell r="J32">
            <v>50.646751333872203</v>
          </cell>
          <cell r="K32">
            <v>52.050828612243599</v>
          </cell>
          <cell r="L32">
            <v>66.902035846371604</v>
          </cell>
          <cell r="M32">
            <v>66.333307125616201</v>
          </cell>
          <cell r="N32">
            <v>80.027127493159199</v>
          </cell>
          <cell r="O32">
            <v>78.352042879329701</v>
          </cell>
          <cell r="P32">
            <v>85.794112887669897</v>
          </cell>
          <cell r="Q32">
            <v>87.011748114730395</v>
          </cell>
        </row>
        <row r="33">
          <cell r="A33" t="str">
            <v>Sweden</v>
          </cell>
          <cell r="B33">
            <v>75.512489136468602</v>
          </cell>
          <cell r="C33">
            <v>65.543719758113298</v>
          </cell>
          <cell r="D33">
            <v>2.64410559278687</v>
          </cell>
          <cell r="E33">
            <v>2.1597696190833302</v>
          </cell>
          <cell r="F33">
            <v>3.4027896061621101</v>
          </cell>
          <cell r="G33">
            <v>3.1339842019970701</v>
          </cell>
          <cell r="H33">
            <v>3.75886826118357</v>
          </cell>
          <cell r="I33">
            <v>3.0634041349280801</v>
          </cell>
          <cell r="J33">
            <v>77.704057517945103</v>
          </cell>
          <cell r="K33">
            <v>68.914502431347998</v>
          </cell>
          <cell r="L33">
            <v>70.343130140834205</v>
          </cell>
          <cell r="M33">
            <v>70.502275375887905</v>
          </cell>
          <cell r="N33">
            <v>65.902748143082803</v>
          </cell>
          <cell r="O33">
            <v>71.354013965293404</v>
          </cell>
          <cell r="P33">
            <v>82.4348974373722</v>
          </cell>
          <cell r="Q33">
            <v>87.027067654325506</v>
          </cell>
        </row>
        <row r="34">
          <cell r="A34" t="str">
            <v>Switzerland</v>
          </cell>
          <cell r="B34">
            <v>98.546176996394195</v>
          </cell>
          <cell r="C34">
            <v>81.242428250881403</v>
          </cell>
          <cell r="D34">
            <v>2.6997650579849699</v>
          </cell>
          <cell r="E34">
            <v>2.15406835371782</v>
          </cell>
          <cell r="F34">
            <v>2.8274569919945498</v>
          </cell>
          <cell r="G34">
            <v>2.6985514831211699</v>
          </cell>
          <cell r="H34">
            <v>2.8735290369174602</v>
          </cell>
          <cell r="I34">
            <v>2.8559169307465702</v>
          </cell>
          <cell r="J34">
            <v>95.483859370058696</v>
          </cell>
          <cell r="K34">
            <v>79.823133528896307</v>
          </cell>
          <cell r="L34">
            <v>93.952941602466296</v>
          </cell>
          <cell r="M34">
            <v>75.424755199540201</v>
          </cell>
          <cell r="N34">
            <v>86.300664070134104</v>
          </cell>
          <cell r="O34">
            <v>73.559491057388101</v>
          </cell>
          <cell r="P34" t="str">
            <v>-</v>
          </cell>
          <cell r="Q34">
            <v>85.414426384749305</v>
          </cell>
        </row>
        <row r="35">
          <cell r="A35" t="str">
            <v>Turkey</v>
          </cell>
          <cell r="B35">
            <v>19.179574149716601</v>
          </cell>
          <cell r="C35">
            <v>20.551598290523199</v>
          </cell>
          <cell r="D35">
            <v>4.0460596360724104</v>
          </cell>
          <cell r="E35">
            <v>4.9451546789131102</v>
          </cell>
          <cell r="F35">
            <v>18.471204981169201</v>
          </cell>
          <cell r="G35">
            <v>23.4751765935534</v>
          </cell>
          <cell r="H35">
            <v>15.7797697438294</v>
          </cell>
          <cell r="I35">
            <v>16.551764518686301</v>
          </cell>
          <cell r="J35">
            <v>21.9046869990195</v>
          </cell>
          <cell r="K35">
            <v>21.065463167894201</v>
          </cell>
          <cell r="L35">
            <v>25.640802760475001</v>
          </cell>
          <cell r="M35">
            <v>29.876903295296501</v>
          </cell>
          <cell r="N35">
            <v>25.833350614060201</v>
          </cell>
          <cell r="O35">
            <v>30.8428550745145</v>
          </cell>
          <cell r="P35" t="str">
            <v>-</v>
          </cell>
          <cell r="Q35" t="str">
            <v>-</v>
          </cell>
        </row>
        <row r="36">
          <cell r="A36" t="str">
            <v>United Kingdom</v>
          </cell>
          <cell r="B36">
            <v>65.7381055945079</v>
          </cell>
          <cell r="C36">
            <v>67.292701840956795</v>
          </cell>
          <cell r="D36">
            <v>15.626397539375301</v>
          </cell>
          <cell r="E36">
            <v>14.5427378019379</v>
          </cell>
          <cell r="F36">
            <v>23.466252830926699</v>
          </cell>
          <cell r="G36">
            <v>21.391897354207099</v>
          </cell>
          <cell r="H36">
            <v>23.547304473427101</v>
          </cell>
          <cell r="I36">
            <v>20.777201588944099</v>
          </cell>
          <cell r="J36">
            <v>66.590936575868596</v>
          </cell>
          <cell r="K36">
            <v>67.982458783993195</v>
          </cell>
          <cell r="L36">
            <v>66.361725423857294</v>
          </cell>
          <cell r="M36">
            <v>69.993727209521793</v>
          </cell>
          <cell r="N36">
            <v>69.1602022446951</v>
          </cell>
          <cell r="O36">
            <v>71.1169203868442</v>
          </cell>
          <cell r="P36">
            <v>80.701642644864805</v>
          </cell>
          <cell r="Q36">
            <v>83.104519189044794</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70.764727365361395</v>
          </cell>
          <cell r="C38">
            <v>67.211069935769203</v>
          </cell>
          <cell r="D38">
            <v>273.68772258302198</v>
          </cell>
          <cell r="E38">
            <v>274.684115270093</v>
          </cell>
          <cell r="F38">
            <v>381.61198437536501</v>
          </cell>
          <cell r="G38">
            <v>412.12616718071098</v>
          </cell>
          <cell r="H38">
            <v>350.87698593080501</v>
          </cell>
          <cell r="I38">
            <v>375.60929743531301</v>
          </cell>
          <cell r="J38">
            <v>71.718848932641095</v>
          </cell>
          <cell r="K38">
            <v>66.650491316569997</v>
          </cell>
          <cell r="L38">
            <v>78.001046964360995</v>
          </cell>
          <cell r="M38">
            <v>73.130275833334096</v>
          </cell>
          <cell r="N38">
            <v>77.815009879147695</v>
          </cell>
          <cell r="O38">
            <v>74.674828012158997</v>
          </cell>
          <cell r="P38">
            <v>77.877469966669807</v>
          </cell>
          <cell r="Q38">
            <v>76.800700424348705</v>
          </cell>
        </row>
        <row r="39">
          <cell r="A39" t="str">
            <v>North America</v>
          </cell>
          <cell r="B39">
            <v>85.939662739792496</v>
          </cell>
          <cell r="C39">
            <v>81.447785689972704</v>
          </cell>
          <cell r="D39">
            <v>121.845570790742</v>
          </cell>
          <cell r="E39">
            <v>119.76920422193</v>
          </cell>
          <cell r="F39">
            <v>136.770358556052</v>
          </cell>
          <cell r="G39">
            <v>144.29915903331701</v>
          </cell>
          <cell r="H39">
            <v>130.79516427313101</v>
          </cell>
          <cell r="I39">
            <v>139.23702235522001</v>
          </cell>
          <cell r="J39">
            <v>89.087702976815905</v>
          </cell>
          <cell r="K39">
            <v>83.000625245693001</v>
          </cell>
          <cell r="L39">
            <v>93.157550179989897</v>
          </cell>
          <cell r="M39">
            <v>86.018217135077805</v>
          </cell>
          <cell r="N39">
            <v>92.418180043619998</v>
          </cell>
          <cell r="O39">
            <v>85.824583336448697</v>
          </cell>
          <cell r="P39">
            <v>92.589676504250704</v>
          </cell>
          <cell r="Q39">
            <v>83.153549960137298</v>
          </cell>
        </row>
        <row r="40">
          <cell r="A40" t="str">
            <v>European Union</v>
          </cell>
          <cell r="B40">
            <v>67.676225032456301</v>
          </cell>
          <cell r="C40">
            <v>65.531166498689103</v>
          </cell>
          <cell r="D40">
            <v>97.069830470156205</v>
          </cell>
          <cell r="E40">
            <v>90.844311765687294</v>
          </cell>
          <cell r="F40">
            <v>144.88345098632999</v>
          </cell>
          <cell r="G40">
            <v>141.119248512952</v>
          </cell>
          <cell r="H40">
            <v>128.24792896894499</v>
          </cell>
          <cell r="I40">
            <v>123.452352608411</v>
          </cell>
          <cell r="J40">
            <v>66.998563196369005</v>
          </cell>
          <cell r="K40">
            <v>64.374146491680904</v>
          </cell>
          <cell r="L40">
            <v>75.689199233510706</v>
          </cell>
          <cell r="M40">
            <v>73.5865375152826</v>
          </cell>
          <cell r="N40">
            <v>78.610191365657897</v>
          </cell>
          <cell r="O40">
            <v>78.435810636046</v>
          </cell>
          <cell r="P40">
            <v>87.541775038194601</v>
          </cell>
          <cell r="Q40">
            <v>90.919940772733696</v>
          </cell>
        </row>
        <row r="41">
          <cell r="A41" t="str">
            <v>G7</v>
          </cell>
          <cell r="B41">
            <v>83.256669349902893</v>
          </cell>
          <cell r="C41">
            <v>81.626230927646404</v>
          </cell>
          <cell r="D41">
            <v>214.699463669387</v>
          </cell>
          <cell r="E41">
            <v>206.93148437014599</v>
          </cell>
          <cell r="F41">
            <v>261.45713078092598</v>
          </cell>
          <cell r="G41">
            <v>257.45889723777901</v>
          </cell>
          <cell r="H41">
            <v>250.26381749437101</v>
          </cell>
          <cell r="I41">
            <v>245.10329305211201</v>
          </cell>
          <cell r="J41">
            <v>82.1165072178825</v>
          </cell>
          <cell r="K41">
            <v>80.374571083100506</v>
          </cell>
          <cell r="L41">
            <v>85.789254642939497</v>
          </cell>
          <cell r="M41">
            <v>84.426235891555194</v>
          </cell>
          <cell r="N41">
            <v>85.629808760519396</v>
          </cell>
          <cell r="O41">
            <v>86.116227503806101</v>
          </cell>
          <cell r="P41">
            <v>85.984239266835701</v>
          </cell>
          <cell r="Q41">
            <v>90.178255228051199</v>
          </cell>
        </row>
        <row r="42">
          <cell r="A42" t="str">
            <v>Euro area</v>
          </cell>
          <cell r="B42">
            <v>68.419774617769406</v>
          </cell>
          <cell r="C42">
            <v>65.798532890624202</v>
          </cell>
          <cell r="D42">
            <v>75.159208205583596</v>
          </cell>
          <cell r="E42">
            <v>70.958398161672605</v>
          </cell>
          <cell r="F42">
            <v>111.750096204193</v>
          </cell>
          <cell r="G42">
            <v>110.58003975449699</v>
          </cell>
          <cell r="H42">
            <v>95.2958069586644</v>
          </cell>
          <cell r="I42">
            <v>94.468400842518307</v>
          </cell>
          <cell r="J42">
            <v>67.256504252355001</v>
          </cell>
          <cell r="K42">
            <v>64.169264470523103</v>
          </cell>
          <cell r="L42">
            <v>78.869375898338106</v>
          </cell>
          <cell r="M42">
            <v>75.113368627846697</v>
          </cell>
          <cell r="N42">
            <v>82.435285812404103</v>
          </cell>
          <cell r="O42">
            <v>81.217688022526502</v>
          </cell>
          <cell r="P42">
            <v>90.419757094116505</v>
          </cell>
          <cell r="Q42">
            <v>94.195286367380703</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atCurr2"/>
      <sheetName val="NCURR2"/>
      <sheetName val="DataSal1996"/>
      <sheetName val="FinFromOECD"/>
      <sheetName val="NCURR3"/>
      <sheetName val="NCURR4"/>
      <sheetName val="NatCurr34"/>
      <sheetName val="ChartD3.1"/>
      <sheetName val="ChartD3.2"/>
      <sheetName val="DataChartD3.1"/>
      <sheetName val="D3.1"/>
      <sheetName val="D3.1 (continued)"/>
      <sheetName val="D3.1b(Euro)Annex2"/>
      <sheetName val="ChartD3.3"/>
      <sheetName val="DatachartD3.3"/>
      <sheetName val="D3.3"/>
      <sheetName val="ChartD4.1"/>
      <sheetName val="ChartD4.2"/>
      <sheetName val="DataChartD4.1"/>
      <sheetName val="ChartD4.4"/>
      <sheetName val="DataChartD4.4"/>
      <sheetName val="Chart D4.3"/>
      <sheetName val="DatachartD4.3"/>
      <sheetName val="D4.1"/>
      <sheetName val="Data chartD3.4"/>
      <sheetName val="D4.2"/>
      <sheetName val="DataD4.2"/>
      <sheetName val="X2.4a"/>
      <sheetName val="X2.4a (continued)"/>
      <sheetName val="X2.4b"/>
      <sheetName val="X2.4b (continu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0.20920508421857401</v>
          </cell>
          <cell r="C5">
            <v>5.3335603723071202E-2</v>
          </cell>
          <cell r="D5">
            <v>2.7124177280843102E-2</v>
          </cell>
          <cell r="E5">
            <v>-2.3206773526759199E-2</v>
          </cell>
          <cell r="F5" t="e">
            <v>#DIV/0!</v>
          </cell>
          <cell r="G5">
            <v>-3.4060094282692801E-3</v>
          </cell>
          <cell r="H5" t="str">
            <v>-</v>
          </cell>
          <cell r="I5">
            <v>1.2296758296314001</v>
          </cell>
          <cell r="J5">
            <v>-1.9917635627534399E-2</v>
          </cell>
          <cell r="K5">
            <v>-2.5712713658998E-2</v>
          </cell>
          <cell r="L5">
            <v>6.4155602994230496E-2</v>
          </cell>
          <cell r="M5">
            <v>-4.06940713360745E-2</v>
          </cell>
        </row>
        <row r="6">
          <cell r="A6" t="str">
            <v>3000 Total manufacturing industry</v>
          </cell>
          <cell r="B6">
            <v>0.40055682538323301</v>
          </cell>
          <cell r="C6">
            <v>0.44379544987157798</v>
          </cell>
          <cell r="D6">
            <v>1.1285754699944399</v>
          </cell>
          <cell r="E6">
            <v>0.27274530650875201</v>
          </cell>
          <cell r="F6">
            <v>0.92147232864143103</v>
          </cell>
          <cell r="G6">
            <v>1.64747931780641</v>
          </cell>
          <cell r="H6" t="str">
            <v>-</v>
          </cell>
          <cell r="I6">
            <v>2.9043998910629799E-2</v>
          </cell>
          <cell r="J6">
            <v>0.58824632559410595</v>
          </cell>
          <cell r="K6">
            <v>0.30528850952646602</v>
          </cell>
          <cell r="L6">
            <v>0.52027823870179302</v>
          </cell>
          <cell r="M6">
            <v>0.55801085844954501</v>
          </cell>
        </row>
        <row r="7">
          <cell r="A7" t="str">
            <v>3100 Food, drink &amp; tobacco</v>
          </cell>
          <cell r="B7">
            <v>5.0396804063370201E-2</v>
          </cell>
          <cell r="C7">
            <v>5.0302028277957097E-3</v>
          </cell>
          <cell r="D7">
            <v>9.1357656324339495E-2</v>
          </cell>
          <cell r="E7">
            <v>2.2961435226066002E-2</v>
          </cell>
          <cell r="F7">
            <v>7.9960208355303694E-2</v>
          </cell>
          <cell r="G7">
            <v>2.7050422530142101E-2</v>
          </cell>
          <cell r="H7" t="str">
            <v>-</v>
          </cell>
          <cell r="I7">
            <v>-5.8713110522709902E-2</v>
          </cell>
          <cell r="J7">
            <v>1.94393711354276E-2</v>
          </cell>
          <cell r="K7">
            <v>2.8309721746732099E-2</v>
          </cell>
          <cell r="L7">
            <v>-2.4803934693655499E-3</v>
          </cell>
          <cell r="M7">
            <v>1.47923013921858E-3</v>
          </cell>
        </row>
        <row r="8">
          <cell r="A8" t="str">
            <v>3200 Textiles, footwear &amp; leather</v>
          </cell>
          <cell r="B8">
            <v>9.6665022375141008E-3</v>
          </cell>
          <cell r="C8">
            <v>-6.5023337507404003E-3</v>
          </cell>
          <cell r="D8">
            <v>-6.1564760242084203E-2</v>
          </cell>
          <cell r="E8">
            <v>-2.8038993262380799E-2</v>
          </cell>
          <cell r="F8">
            <v>9.3147900750987903E-2</v>
          </cell>
          <cell r="G8">
            <v>1.0479836517728301E-2</v>
          </cell>
          <cell r="H8" t="str">
            <v>-</v>
          </cell>
          <cell r="I8">
            <v>-1.76478852590932E-2</v>
          </cell>
          <cell r="J8">
            <v>-3.4831918352475101E-2</v>
          </cell>
          <cell r="K8">
            <v>-3.9720632587195097E-2</v>
          </cell>
          <cell r="L8">
            <v>1.91782743635493E-2</v>
          </cell>
          <cell r="M8">
            <v>-2.53904684409588E-2</v>
          </cell>
        </row>
        <row r="9">
          <cell r="A9" t="str">
            <v>3300 Wood, cork &amp; furniture</v>
          </cell>
          <cell r="B9">
            <v>1.46395416028514E-2</v>
          </cell>
          <cell r="C9">
            <v>3.7484179918965597E-2</v>
          </cell>
          <cell r="D9">
            <v>5.1108790901866999E-2</v>
          </cell>
          <cell r="E9">
            <v>8.7575108916261302E-3</v>
          </cell>
          <cell r="F9">
            <v>3.3691490320626002E-2</v>
          </cell>
          <cell r="G9">
            <v>9.7824828664978807E-3</v>
          </cell>
          <cell r="H9" t="str">
            <v>-</v>
          </cell>
          <cell r="I9">
            <v>-3.6296310054682097E-2</v>
          </cell>
          <cell r="J9">
            <v>2.49968585497523E-2</v>
          </cell>
          <cell r="K9">
            <v>-7.56259578070562E-3</v>
          </cell>
          <cell r="L9">
            <v>2.92782598497223E-2</v>
          </cell>
          <cell r="M9">
            <v>-2.2390742802233299E-2</v>
          </cell>
        </row>
        <row r="10">
          <cell r="A10" t="str">
            <v>3400 Paper &amp; printing</v>
          </cell>
          <cell r="B10">
            <v>5.8155129460078801E-2</v>
          </cell>
          <cell r="C10">
            <v>3.8231608333881298E-2</v>
          </cell>
          <cell r="D10">
            <v>0.25150796108672202</v>
          </cell>
          <cell r="E10">
            <v>2.9752041652876399E-2</v>
          </cell>
          <cell r="F10">
            <v>6.3437525012198903E-2</v>
          </cell>
          <cell r="G10">
            <v>0.115133466111739</v>
          </cell>
          <cell r="H10" t="str">
            <v>-</v>
          </cell>
          <cell r="I10">
            <v>3.8602805205042702E-2</v>
          </cell>
          <cell r="J10">
            <v>6.0039167984886101E-2</v>
          </cell>
          <cell r="K10">
            <v>5.4555501608588498E-2</v>
          </cell>
          <cell r="L10">
            <v>4.4553683091577402E-2</v>
          </cell>
          <cell r="M10">
            <v>3.5002153167178397E-2</v>
          </cell>
        </row>
        <row r="11">
          <cell r="A11" t="str">
            <v>3500 Chemical products</v>
          </cell>
          <cell r="B11">
            <v>6.6558717567059597E-2</v>
          </cell>
          <cell r="C11">
            <v>9.1831089841899402E-2</v>
          </cell>
          <cell r="D11">
            <v>0.13716139714155101</v>
          </cell>
          <cell r="E11">
            <v>9.2412762413798394E-2</v>
          </cell>
          <cell r="F11">
            <v>0.22909153151772399</v>
          </cell>
          <cell r="G11">
            <v>8.5770840831667E-2</v>
          </cell>
          <cell r="H11" t="str">
            <v>-</v>
          </cell>
          <cell r="I11">
            <v>8.6860569127012399E-2</v>
          </cell>
          <cell r="J11">
            <v>0.106070855174457</v>
          </cell>
          <cell r="K11">
            <v>0.10437085127422201</v>
          </cell>
          <cell r="L11">
            <v>0.14159453579735501</v>
          </cell>
          <cell r="M11">
            <v>5.5232132438491101E-2</v>
          </cell>
        </row>
        <row r="12">
          <cell r="A12" t="str">
            <v>3510 Industrial chemicals</v>
          </cell>
          <cell r="B12">
            <v>1.24295009434765E-2</v>
          </cell>
          <cell r="C12">
            <v>2.4305857624118798E-2</v>
          </cell>
          <cell r="D12">
            <v>6.3122046422613501E-2</v>
          </cell>
          <cell r="E12">
            <v>2.5342702158283499E-2</v>
          </cell>
          <cell r="F12">
            <v>6.5317550991757206E-2</v>
          </cell>
          <cell r="G12">
            <v>1.3160749842013901E-2</v>
          </cell>
          <cell r="H12" t="str">
            <v>-</v>
          </cell>
          <cell r="I12">
            <v>4.7648523162532E-2</v>
          </cell>
          <cell r="J12">
            <v>3.7200970006929401E-2</v>
          </cell>
          <cell r="K12">
            <v>2.3263983994757001E-2</v>
          </cell>
          <cell r="L12">
            <v>4.7022901698280203E-2</v>
          </cell>
          <cell r="M12">
            <v>1.4015313703438E-2</v>
          </cell>
        </row>
        <row r="13">
          <cell r="A13" t="str">
            <v>3520 Other chemicals</v>
          </cell>
          <cell r="B13">
            <v>1.7149775406255199E-2</v>
          </cell>
          <cell r="C13">
            <v>4.0401068123203397E-2</v>
          </cell>
          <cell r="D13">
            <v>3.3893472569140499E-2</v>
          </cell>
          <cell r="E13">
            <v>6.4235128956693199E-2</v>
          </cell>
          <cell r="F13">
            <v>6.2548454518614405E-2</v>
          </cell>
          <cell r="G13">
            <v>4.9410269213265398E-2</v>
          </cell>
          <cell r="H13" t="str">
            <v>-</v>
          </cell>
          <cell r="I13">
            <v>1.75119830830824E-2</v>
          </cell>
          <cell r="J13">
            <v>4.05986926297792E-2</v>
          </cell>
          <cell r="K13">
            <v>5.9784811090139299E-2</v>
          </cell>
          <cell r="L13">
            <v>5.3539534285569602E-2</v>
          </cell>
          <cell r="M13">
            <v>4.0133213991432E-2</v>
          </cell>
        </row>
        <row r="14">
          <cell r="A14" t="str">
            <v>3512X Chemicals excl. drugs</v>
          </cell>
          <cell r="B14">
            <v>2.4449771951496502E-2</v>
          </cell>
          <cell r="C14">
            <v>4.3085944491756498E-2</v>
          </cell>
          <cell r="D14">
            <v>8.3251468140348006E-2</v>
          </cell>
          <cell r="E14">
            <v>5.6050453268270198E-2</v>
          </cell>
          <cell r="F14" t="str">
            <v>-</v>
          </cell>
          <cell r="G14">
            <v>3.6750560724438698E-2</v>
          </cell>
          <cell r="H14" t="str">
            <v>-</v>
          </cell>
          <cell r="I14">
            <v>4.9611481543114698E-2</v>
          </cell>
          <cell r="J14">
            <v>5.3695037320217701E-2</v>
          </cell>
          <cell r="K14">
            <v>5.1301197197894902E-2</v>
          </cell>
          <cell r="L14">
            <v>7.5517953143495894E-2</v>
          </cell>
          <cell r="M14">
            <v>3.4760456534551301E-2</v>
          </cell>
        </row>
        <row r="15">
          <cell r="A15" t="str">
            <v>3522 Drugs and medicines</v>
          </cell>
          <cell r="B15">
            <v>5.1296760396692597E-3</v>
          </cell>
          <cell r="C15">
            <v>2.12505479006199E-2</v>
          </cell>
          <cell r="D15">
            <v>1.3767953421447401E-2</v>
          </cell>
          <cell r="E15">
            <v>3.3742456972068298E-2</v>
          </cell>
          <cell r="F15" t="str">
            <v>-</v>
          </cell>
          <cell r="G15">
            <v>2.60440702915813E-2</v>
          </cell>
          <cell r="H15" t="str">
            <v>-</v>
          </cell>
          <cell r="I15">
            <v>1.6299305387441398E-2</v>
          </cell>
          <cell r="J15">
            <v>2.4104625316498599E-2</v>
          </cell>
          <cell r="K15">
            <v>3.2037368714635098E-2</v>
          </cell>
          <cell r="L15">
            <v>2.5044163448078999E-2</v>
          </cell>
          <cell r="M15">
            <v>1.95390436048474E-2</v>
          </cell>
        </row>
        <row r="16">
          <cell r="A16" t="str">
            <v>3534A Petrol refineries &amp; products</v>
          </cell>
          <cell r="B16">
            <v>1.26752812434156E-2</v>
          </cell>
          <cell r="C16">
            <v>9.4827961048602506E-3</v>
          </cell>
          <cell r="D16">
            <v>1.4191264171541301E-2</v>
          </cell>
          <cell r="E16">
            <v>-2.0687436427276901E-2</v>
          </cell>
          <cell r="F16">
            <v>9.7641857419940598E-3</v>
          </cell>
          <cell r="G16">
            <v>-7.0845804250194199E-3</v>
          </cell>
          <cell r="H16" t="str">
            <v>-</v>
          </cell>
          <cell r="I16">
            <v>1.71754823735869E-2</v>
          </cell>
          <cell r="J16">
            <v>1.9867136204695698E-2</v>
          </cell>
          <cell r="K16">
            <v>-2.1648213434685899E-4</v>
          </cell>
          <cell r="L16">
            <v>7.0222763965060997E-3</v>
          </cell>
          <cell r="M16">
            <v>-7.29785583285915E-2</v>
          </cell>
        </row>
        <row r="17">
          <cell r="A17" t="str">
            <v>3556A Rubber &amp; plastics products</v>
          </cell>
          <cell r="B17">
            <v>2.41424924662475E-2</v>
          </cell>
          <cell r="C17">
            <v>1.75357865800209E-2</v>
          </cell>
          <cell r="D17">
            <v>2.7461872732435999E-2</v>
          </cell>
          <cell r="E17">
            <v>2.2175690904833199E-2</v>
          </cell>
          <cell r="F17">
            <v>9.3489339885671902E-2</v>
          </cell>
          <cell r="G17">
            <v>2.9498179835905702E-2</v>
          </cell>
          <cell r="H17" t="str">
            <v>-</v>
          </cell>
          <cell r="I17">
            <v>2.1268930771156402E-3</v>
          </cell>
          <cell r="J17">
            <v>8.5182568218432307E-3</v>
          </cell>
          <cell r="K17">
            <v>2.1264301426909198E-2</v>
          </cell>
          <cell r="L17">
            <v>3.4004431690267699E-2</v>
          </cell>
          <cell r="M17">
            <v>6.8451817609792798E-2</v>
          </cell>
        </row>
        <row r="18">
          <cell r="A18" t="str">
            <v>3600 Stone, clay &amp; glass</v>
          </cell>
          <cell r="B18">
            <v>2.4307079081363401E-2</v>
          </cell>
          <cell r="C18">
            <v>-8.1096344230280702E-3</v>
          </cell>
          <cell r="D18">
            <v>5.8605287885662397E-2</v>
          </cell>
          <cell r="E18">
            <v>7.4175130954469697E-4</v>
          </cell>
          <cell r="F18">
            <v>4.31407452894896E-2</v>
          </cell>
          <cell r="G18">
            <v>4.7965897352413397E-2</v>
          </cell>
          <cell r="H18" t="str">
            <v>-</v>
          </cell>
          <cell r="I18">
            <v>-1.4184348300883E-2</v>
          </cell>
          <cell r="J18">
            <v>5.0002970010149198E-3</v>
          </cell>
          <cell r="K18">
            <v>-4.1230198797192396E-3</v>
          </cell>
          <cell r="L18">
            <v>2.4236846226896101E-3</v>
          </cell>
          <cell r="M18">
            <v>-6.9356510666350396E-3</v>
          </cell>
        </row>
        <row r="19">
          <cell r="A19" t="str">
            <v>3700 Basic metal industries</v>
          </cell>
          <cell r="B19">
            <v>7.5070201191329095E-2</v>
          </cell>
          <cell r="C19">
            <v>2.43318665360913E-2</v>
          </cell>
          <cell r="D19">
            <v>5.1846284354678203E-2</v>
          </cell>
          <cell r="E19">
            <v>-5.2594309928082096E-3</v>
          </cell>
          <cell r="F19">
            <v>3.5555467939479599E-2</v>
          </cell>
          <cell r="G19">
            <v>3.2403511215317198E-2</v>
          </cell>
          <cell r="H19" t="str">
            <v>-</v>
          </cell>
          <cell r="I19">
            <v>1.6035769591929899E-2</v>
          </cell>
          <cell r="J19">
            <v>1.72156988154402E-2</v>
          </cell>
          <cell r="K19">
            <v>-5.43858782782907E-3</v>
          </cell>
          <cell r="L19">
            <v>-4.17507685737925E-2</v>
          </cell>
          <cell r="M19">
            <v>3.2510543578126702E-2</v>
          </cell>
        </row>
        <row r="20">
          <cell r="A20" t="str">
            <v>3710 Ferrous metals</v>
          </cell>
          <cell r="B20">
            <v>2.93344189343667E-2</v>
          </cell>
          <cell r="C20">
            <v>-6.4346516161114201E-3</v>
          </cell>
          <cell r="D20">
            <v>3.0264642353135699E-2</v>
          </cell>
          <cell r="E20">
            <v>-1.6918703921511399E-2</v>
          </cell>
          <cell r="F20">
            <v>2.5338364073887398E-2</v>
          </cell>
          <cell r="G20">
            <v>1.3031296150071901E-2</v>
          </cell>
          <cell r="H20" t="str">
            <v>-</v>
          </cell>
          <cell r="I20">
            <v>-5.7251128837263101E-3</v>
          </cell>
          <cell r="J20">
            <v>1.18498079355149E-2</v>
          </cell>
          <cell r="K20">
            <v>-8.2154824246840306E-3</v>
          </cell>
          <cell r="L20">
            <v>-3.3752604150857499E-2</v>
          </cell>
          <cell r="M20">
            <v>4.2472727370745998E-4</v>
          </cell>
        </row>
        <row r="21">
          <cell r="A21" t="str">
            <v>3720 Non-ferrous metals</v>
          </cell>
          <cell r="B21">
            <v>4.5735782256913597E-2</v>
          </cell>
          <cell r="C21">
            <v>2.8624972859554499E-2</v>
          </cell>
          <cell r="D21">
            <v>2.1588384547481E-2</v>
          </cell>
          <cell r="E21">
            <v>1.1120286105978001E-2</v>
          </cell>
          <cell r="F21">
            <v>1.02441462485343E-2</v>
          </cell>
          <cell r="G21">
            <v>1.87760205664734E-2</v>
          </cell>
          <cell r="H21" t="str">
            <v>-</v>
          </cell>
          <cell r="I21">
            <v>2.1036827513461202E-2</v>
          </cell>
          <cell r="J21">
            <v>5.3656314844490504E-3</v>
          </cell>
          <cell r="K21">
            <v>2.66927982905999E-3</v>
          </cell>
          <cell r="L21">
            <v>-8.1169400217820098E-3</v>
          </cell>
          <cell r="M21">
            <v>3.0888732015141699E-2</v>
          </cell>
        </row>
        <row r="22">
          <cell r="A22" t="str">
            <v>3800 Fabricated metal products and machinery</v>
          </cell>
          <cell r="B22">
            <v>9.6161933582442904E-2</v>
          </cell>
          <cell r="C22">
            <v>0.26072656829611002</v>
          </cell>
          <cell r="D22">
            <v>0.52444779957499499</v>
          </cell>
          <cell r="E22">
            <v>0.16146569347860601</v>
          </cell>
          <cell r="F22">
            <v>0.34779076979142098</v>
          </cell>
          <cell r="G22">
            <v>1.2041493652542701</v>
          </cell>
          <cell r="H22" t="str">
            <v>-</v>
          </cell>
          <cell r="I22">
            <v>9.5587569571560106E-3</v>
          </cell>
          <cell r="J22">
            <v>0.37701134523748903</v>
          </cell>
          <cell r="K22">
            <v>0.17296142152941499</v>
          </cell>
          <cell r="L22">
            <v>0.306863269634365</v>
          </cell>
          <cell r="M22">
            <v>0.484984927902192</v>
          </cell>
        </row>
        <row r="23">
          <cell r="A23" t="str">
            <v>3810 Fabricated metal products</v>
          </cell>
          <cell r="B23">
            <v>2.5250514387613499E-2</v>
          </cell>
          <cell r="C23">
            <v>3.0079400068455098E-2</v>
          </cell>
          <cell r="D23">
            <v>0.123635799037716</v>
          </cell>
          <cell r="E23">
            <v>1.16288657772806E-2</v>
          </cell>
          <cell r="F23">
            <v>9.9953808670244199E-2</v>
          </cell>
          <cell r="G23">
            <v>0.10875354373118599</v>
          </cell>
          <cell r="H23" t="str">
            <v>-</v>
          </cell>
          <cell r="I23">
            <v>-2.7049251633020801E-3</v>
          </cell>
          <cell r="J23">
            <v>0.120044227835711</v>
          </cell>
          <cell r="K23">
            <v>-1.9667755563472899E-2</v>
          </cell>
          <cell r="L23">
            <v>2.2839987584221001E-2</v>
          </cell>
          <cell r="M23">
            <v>4.1604696497894E-2</v>
          </cell>
        </row>
        <row r="24">
          <cell r="A24" t="str">
            <v>3820 Non-electrical machinery</v>
          </cell>
          <cell r="B24">
            <v>1.4020181390918599E-2</v>
          </cell>
          <cell r="C24">
            <v>3.1150344797491399E-2</v>
          </cell>
          <cell r="D24">
            <v>0.19878633901809201</v>
          </cell>
          <cell r="E24">
            <v>3.3028906007031199E-2</v>
          </cell>
          <cell r="F24">
            <v>2.7029934327476001E-4</v>
          </cell>
          <cell r="G24">
            <v>0.32366469087850003</v>
          </cell>
          <cell r="H24" t="str">
            <v>-</v>
          </cell>
          <cell r="I24">
            <v>7.6330750225236499E-2</v>
          </cell>
          <cell r="J24">
            <v>0.10720785308144801</v>
          </cell>
          <cell r="K24">
            <v>8.3500429343052202E-3</v>
          </cell>
          <cell r="L24">
            <v>0.113716768763494</v>
          </cell>
          <cell r="M24">
            <v>8.9613943581893701E-2</v>
          </cell>
        </row>
        <row r="25">
          <cell r="A25" t="str">
            <v>382X Machinery &amp; equipment, nec</v>
          </cell>
          <cell r="B25">
            <v>9.8701364067459007E-3</v>
          </cell>
          <cell r="C25">
            <v>1.0650772726181699E-2</v>
          </cell>
          <cell r="D25">
            <v>0.17564978871887099</v>
          </cell>
          <cell r="E25">
            <v>2.4603213085197199E-2</v>
          </cell>
          <cell r="F25" t="str">
            <v>-</v>
          </cell>
          <cell r="G25">
            <v>0.2433403463985</v>
          </cell>
          <cell r="H25" t="str">
            <v>-</v>
          </cell>
          <cell r="I25">
            <v>6.2372373104943001E-2</v>
          </cell>
          <cell r="J25">
            <v>0.10269351516153501</v>
          </cell>
          <cell r="K25">
            <v>-2.8565249420339001E-2</v>
          </cell>
          <cell r="L25">
            <v>8.8928115216038606E-2</v>
          </cell>
          <cell r="M25">
            <v>4.1970734923406798E-2</v>
          </cell>
        </row>
        <row r="26">
          <cell r="A26" t="str">
            <v>3825 Office machinery &amp; computers</v>
          </cell>
          <cell r="B26">
            <v>4.1499739934091296E-3</v>
          </cell>
          <cell r="C26">
            <v>2.81392109743356E-2</v>
          </cell>
          <cell r="D26">
            <v>2.3136843530884001E-2</v>
          </cell>
          <cell r="E26">
            <v>8.42400045820519E-3</v>
          </cell>
          <cell r="F26" t="str">
            <v>-</v>
          </cell>
          <cell r="G26">
            <v>8.0324814670669695E-2</v>
          </cell>
          <cell r="H26" t="str">
            <v>-</v>
          </cell>
          <cell r="I26">
            <v>1.5098405079151E-2</v>
          </cell>
          <cell r="J26">
            <v>4.51314115629227E-3</v>
          </cell>
          <cell r="K26">
            <v>3.6872524204721001E-2</v>
          </cell>
          <cell r="L26">
            <v>2.4789027766135601E-2</v>
          </cell>
          <cell r="M26">
            <v>4.8327483646885903E-2</v>
          </cell>
        </row>
        <row r="27">
          <cell r="A27" t="str">
            <v>3830 Electrical machinery</v>
          </cell>
          <cell r="B27">
            <v>1.12654842292126E-2</v>
          </cell>
          <cell r="C27">
            <v>5.9736674385022101E-2</v>
          </cell>
          <cell r="D27">
            <v>0.152110407510821</v>
          </cell>
          <cell r="E27">
            <v>9.7053416543170706E-2</v>
          </cell>
          <cell r="F27">
            <v>0.10912671593425501</v>
          </cell>
          <cell r="G27">
            <v>0.57990141657556604</v>
          </cell>
          <cell r="H27" t="str">
            <v>-</v>
          </cell>
          <cell r="I27">
            <v>-3.3249492720698898E-3</v>
          </cell>
          <cell r="J27">
            <v>0.10463906080320499</v>
          </cell>
          <cell r="K27">
            <v>0.106453062337536</v>
          </cell>
          <cell r="L27">
            <v>0.126938508351472</v>
          </cell>
          <cell r="M27">
            <v>0.22277681165838301</v>
          </cell>
        </row>
        <row r="28">
          <cell r="A28" t="str">
            <v>383X Electrical mach. excl.  comm.  equipment</v>
          </cell>
          <cell r="B28">
            <v>7.1661641013177901E-3</v>
          </cell>
          <cell r="C28">
            <v>4.9527220608656299E-3</v>
          </cell>
          <cell r="D28">
            <v>7.9406641097914898E-2</v>
          </cell>
          <cell r="E28">
            <v>5.2362172546850001E-2</v>
          </cell>
          <cell r="F28" t="str">
            <v>-</v>
          </cell>
          <cell r="G28">
            <v>0.25165772402812298</v>
          </cell>
          <cell r="H28" t="str">
            <v>-</v>
          </cell>
          <cell r="I28">
            <v>-2.32414668259847E-3</v>
          </cell>
          <cell r="J28">
            <v>5.0152043023682702E-2</v>
          </cell>
          <cell r="K28">
            <v>4.76089136897829E-2</v>
          </cell>
          <cell r="L28">
            <v>5.0224205302745399E-2</v>
          </cell>
          <cell r="M28">
            <v>9.2040354339570002E-2</v>
          </cell>
        </row>
        <row r="29">
          <cell r="A29" t="str">
            <v>3832 Radio, TV &amp; communication equipment</v>
          </cell>
          <cell r="B29">
            <v>4.0990548497471203E-3</v>
          </cell>
          <cell r="C29">
            <v>5.6607096113423003E-2</v>
          </cell>
          <cell r="D29">
            <v>7.2703412916115998E-2</v>
          </cell>
          <cell r="E29">
            <v>4.4690731748186698E-2</v>
          </cell>
          <cell r="F29" t="str">
            <v>-</v>
          </cell>
          <cell r="G29">
            <v>0.32824282922186898</v>
          </cell>
          <cell r="H29" t="str">
            <v>-</v>
          </cell>
          <cell r="I29">
            <v>-1.0051646307747901E-3</v>
          </cell>
          <cell r="J29">
            <v>5.4486867946160998E-2</v>
          </cell>
          <cell r="K29">
            <v>5.8901955123595799E-2</v>
          </cell>
          <cell r="L29">
            <v>7.6714040958701199E-2</v>
          </cell>
          <cell r="M29">
            <v>0.130815999377068</v>
          </cell>
        </row>
        <row r="30">
          <cell r="A30" t="str">
            <v>3840 Transport equipment</v>
          </cell>
          <cell r="B30">
            <v>4.1614363167853698E-2</v>
          </cell>
          <cell r="C30">
            <v>0.1329366683656</v>
          </cell>
          <cell r="D30">
            <v>1.9083028377362098E-2</v>
          </cell>
          <cell r="E30">
            <v>1.11293947932421E-2</v>
          </cell>
          <cell r="F30">
            <v>9.3894743983589504E-2</v>
          </cell>
          <cell r="G30">
            <v>0.185418808783677</v>
          </cell>
          <cell r="H30" t="str">
            <v>-</v>
          </cell>
          <cell r="I30">
            <v>-6.3793637723078195E-2</v>
          </cell>
          <cell r="J30">
            <v>-1.1212199972215601E-2</v>
          </cell>
          <cell r="K30">
            <v>6.87176726028252E-2</v>
          </cell>
          <cell r="L30">
            <v>2.3033329834659302E-3</v>
          </cell>
          <cell r="M30">
            <v>0.12083972305944</v>
          </cell>
        </row>
        <row r="31">
          <cell r="A31" t="str">
            <v>3841 Shipbuilding</v>
          </cell>
          <cell r="B31">
            <v>6.1536012014205901E-3</v>
          </cell>
          <cell r="C31">
            <v>1.0915288961980201E-4</v>
          </cell>
          <cell r="D31">
            <v>-1.14146407838796E-2</v>
          </cell>
          <cell r="E31">
            <v>3.2219049748709598E-3</v>
          </cell>
          <cell r="F31">
            <v>3.0517984597475201E-3</v>
          </cell>
          <cell r="G31">
            <v>9.4411408736096401E-3</v>
          </cell>
          <cell r="H31" t="str">
            <v>-</v>
          </cell>
          <cell r="I31">
            <v>-8.1664017545889506E-2</v>
          </cell>
          <cell r="J31">
            <v>-7.4176883788274403E-2</v>
          </cell>
          <cell r="K31">
            <v>-7.22592519918032E-3</v>
          </cell>
          <cell r="L31">
            <v>-1.9819478336957699E-3</v>
          </cell>
          <cell r="M31">
            <v>-3.54688100565872E-3</v>
          </cell>
        </row>
        <row r="32">
          <cell r="A32" t="str">
            <v>3843 Motor vehicles</v>
          </cell>
          <cell r="B32">
            <v>2.9367578616783699E-2</v>
          </cell>
          <cell r="C32">
            <v>0.106762993459411</v>
          </cell>
          <cell r="D32">
            <v>1.9449185996061401E-2</v>
          </cell>
          <cell r="E32">
            <v>-9.3590525866307298E-3</v>
          </cell>
          <cell r="F32">
            <v>5.9645995571810002E-2</v>
          </cell>
          <cell r="G32">
            <v>0.166546017944388</v>
          </cell>
          <cell r="H32" t="str">
            <v>-</v>
          </cell>
          <cell r="I32">
            <v>4.4154452846622803E-3</v>
          </cell>
          <cell r="J32">
            <v>4.5625415690927797E-2</v>
          </cell>
          <cell r="K32">
            <v>-6.3855930478956997E-3</v>
          </cell>
          <cell r="L32">
            <v>-3.1096265301279499E-2</v>
          </cell>
          <cell r="M32">
            <v>0.104522720097806</v>
          </cell>
        </row>
        <row r="33">
          <cell r="A33" t="str">
            <v>3845 Aircraft</v>
          </cell>
          <cell r="B33">
            <v>4.4803335032751303E-3</v>
          </cell>
          <cell r="C33">
            <v>3.0148135559905701E-2</v>
          </cell>
          <cell r="D33">
            <v>3.9247313286479698E-3</v>
          </cell>
          <cell r="E33">
            <v>2.3502750294874E-2</v>
          </cell>
          <cell r="F33">
            <v>1.7866967407296701E-2</v>
          </cell>
          <cell r="G33">
            <v>3.9983764734357703E-3</v>
          </cell>
          <cell r="H33" t="str">
            <v>-</v>
          </cell>
          <cell r="I33">
            <v>1.0606547137035099E-2</v>
          </cell>
          <cell r="J33">
            <v>8.6889096566553602E-3</v>
          </cell>
          <cell r="K33">
            <v>7.8253937703902904E-2</v>
          </cell>
          <cell r="L33">
            <v>3.2473128481951198E-2</v>
          </cell>
          <cell r="M33">
            <v>1.7461012220485201E-2</v>
          </cell>
        </row>
        <row r="34">
          <cell r="A34" t="str">
            <v>3842A Other transport equipment</v>
          </cell>
          <cell r="B34">
            <v>1.6128498464322201E-3</v>
          </cell>
          <cell r="C34">
            <v>-5.8791488329072101E-3</v>
          </cell>
          <cell r="D34">
            <v>6.5885800313932597E-3</v>
          </cell>
          <cell r="E34">
            <v>-6.5207393182033398E-3</v>
          </cell>
          <cell r="F34">
            <v>1.35445402061991E-2</v>
          </cell>
          <cell r="G34">
            <v>5.5612680643858997E-3</v>
          </cell>
          <cell r="H34" t="str">
            <v>-</v>
          </cell>
          <cell r="I34">
            <v>-1.7317192930559001E-4</v>
          </cell>
          <cell r="J34">
            <v>2.9041287778077598E-3</v>
          </cell>
          <cell r="K34">
            <v>2.5978991926414799E-3</v>
          </cell>
          <cell r="L34">
            <v>1.21928256593387E-3</v>
          </cell>
          <cell r="M34">
            <v>1.9385299879163399E-3</v>
          </cell>
        </row>
        <row r="35">
          <cell r="A35" t="str">
            <v>3850 Professional goods</v>
          </cell>
          <cell r="B35">
            <v>3.2541812403888899E-3</v>
          </cell>
          <cell r="C35">
            <v>7.00779388785433E-3</v>
          </cell>
          <cell r="D35">
            <v>3.1020857486351298E-2</v>
          </cell>
          <cell r="E35">
            <v>8.1390190284278199E-3</v>
          </cell>
          <cell r="F35">
            <v>4.3938540088027098E-2</v>
          </cell>
          <cell r="G35">
            <v>4.1948201678491101E-2</v>
          </cell>
          <cell r="H35" t="str">
            <v>-</v>
          </cell>
          <cell r="I35">
            <v>2.1378202186786701E-3</v>
          </cell>
          <cell r="J35">
            <v>4.5806897945422802E-2</v>
          </cell>
          <cell r="K35">
            <v>8.9248014712594304E-3</v>
          </cell>
          <cell r="L35">
            <v>3.8574438499850303E-2</v>
          </cell>
          <cell r="M35">
            <v>1.2081079723372299E-2</v>
          </cell>
        </row>
        <row r="36">
          <cell r="A36" t="str">
            <v>3900 Other manufacturing</v>
          </cell>
          <cell r="B36">
            <v>2.88208009867861E-3</v>
          </cell>
          <cell r="C36">
            <v>-3.7818563327814402E-4</v>
          </cell>
          <cell r="D36">
            <v>1.02612793469133E-2</v>
          </cell>
          <cell r="E36">
            <v>-1.1732006029204101E-2</v>
          </cell>
          <cell r="F36">
            <v>-1.7114662092736399E-3</v>
          </cell>
          <cell r="G36">
            <v>0.102948734184164</v>
          </cell>
          <cell r="H36" t="str">
            <v>-</v>
          </cell>
          <cell r="I36">
            <v>-5.4151998327409403E-3</v>
          </cell>
          <cell r="J36">
            <v>8.8381250800660307E-3</v>
          </cell>
          <cell r="K36">
            <v>-1.6385529381602701E-3</v>
          </cell>
          <cell r="L36">
            <v>1.77812186846628E-2</v>
          </cell>
          <cell r="M36">
            <v>-6.7867592756268498E-4</v>
          </cell>
        </row>
        <row r="37">
          <cell r="A37" t="str">
            <v>4000 Electricity, gas, water</v>
          </cell>
          <cell r="B37">
            <v>0.184251391639601</v>
          </cell>
          <cell r="C37">
            <v>8.6850766675609495E-2</v>
          </cell>
          <cell r="D37">
            <v>0.100546552758128</v>
          </cell>
          <cell r="E37">
            <v>0.13399772095000601</v>
          </cell>
          <cell r="F37">
            <v>3.0875469753561799E-2</v>
          </cell>
          <cell r="G37">
            <v>0.14165198018733599</v>
          </cell>
          <cell r="H37" t="str">
            <v>-</v>
          </cell>
          <cell r="I37">
            <v>8.0475351916569404E-2</v>
          </cell>
          <cell r="J37">
            <v>0.17462935293080101</v>
          </cell>
          <cell r="K37">
            <v>7.4925696393761301E-2</v>
          </cell>
          <cell r="L37">
            <v>8.4892040266045798E-2</v>
          </cell>
          <cell r="M37">
            <v>7.3583346685755002E-2</v>
          </cell>
        </row>
        <row r="38">
          <cell r="A38" t="str">
            <v>5000 Construction</v>
          </cell>
          <cell r="B38">
            <v>0.26741426860943202</v>
          </cell>
          <cell r="C38">
            <v>0.256748755639023</v>
          </cell>
          <cell r="D38">
            <v>0.44400131503782397</v>
          </cell>
          <cell r="E38">
            <v>0.10221807599867699</v>
          </cell>
          <cell r="F38">
            <v>5.89087448769244E-2</v>
          </cell>
          <cell r="G38">
            <v>0.41170363417259898</v>
          </cell>
          <cell r="H38" t="str">
            <v>-</v>
          </cell>
          <cell r="I38">
            <v>0.116605647343566</v>
          </cell>
          <cell r="J38">
            <v>0.22056845029959599</v>
          </cell>
          <cell r="K38">
            <v>0.18760849987387099</v>
          </cell>
          <cell r="L38">
            <v>4.8213467066853102E-2</v>
          </cell>
          <cell r="M38">
            <v>-6.63429136210829E-3</v>
          </cell>
        </row>
        <row r="39">
          <cell r="A39" t="str">
            <v>6000 Wholesale and retail trade, restaurants and hotels</v>
          </cell>
          <cell r="B39">
            <v>0.68736054291464199</v>
          </cell>
          <cell r="C39">
            <v>0.62010128284333299</v>
          </cell>
          <cell r="D39">
            <v>0.64972532918429104</v>
          </cell>
          <cell r="E39">
            <v>0.40981310206390498</v>
          </cell>
          <cell r="F39">
            <v>0.65622611466410197</v>
          </cell>
          <cell r="G39">
            <v>0.84194055533725798</v>
          </cell>
          <cell r="H39" t="str">
            <v>-</v>
          </cell>
          <cell r="I39">
            <v>0.31765260403634399</v>
          </cell>
          <cell r="J39">
            <v>0.37116056728656499</v>
          </cell>
          <cell r="K39">
            <v>0.42914607864482701</v>
          </cell>
          <cell r="L39">
            <v>0.69998476272811905</v>
          </cell>
          <cell r="M39">
            <v>0.27027723225397698</v>
          </cell>
        </row>
        <row r="40">
          <cell r="A40" t="str">
            <v>6120 Wholesale and retail trade</v>
          </cell>
          <cell r="B40" t="e">
            <v>#DIV/0!</v>
          </cell>
          <cell r="C40">
            <v>0.56366625651896296</v>
          </cell>
          <cell r="D40">
            <v>0.55687637208151597</v>
          </cell>
          <cell r="E40">
            <v>0.33500566346595401</v>
          </cell>
          <cell r="F40">
            <v>0.61383627571539701</v>
          </cell>
          <cell r="G40" t="e">
            <v>#DIV/0!</v>
          </cell>
          <cell r="H40" t="str">
            <v>-</v>
          </cell>
          <cell r="I40">
            <v>0.396357174590312</v>
          </cell>
          <cell r="J40">
            <v>0.36557464105027698</v>
          </cell>
          <cell r="K40">
            <v>0.34638244601088303</v>
          </cell>
          <cell r="L40">
            <v>0.66752565296375399</v>
          </cell>
          <cell r="M40">
            <v>0.24501197441802899</v>
          </cell>
        </row>
        <row r="41">
          <cell r="A41" t="str">
            <v>6300 Restaurants and hotels</v>
          </cell>
          <cell r="B41" t="e">
            <v>#DIV/0!</v>
          </cell>
          <cell r="C41">
            <v>5.5557629541714497E-2</v>
          </cell>
          <cell r="D41">
            <v>9.3083436471325096E-2</v>
          </cell>
          <cell r="E41">
            <v>7.4808371190155099E-2</v>
          </cell>
          <cell r="F41">
            <v>4.2083260908260402E-2</v>
          </cell>
          <cell r="G41" t="e">
            <v>#DIV/0!</v>
          </cell>
          <cell r="H41" t="str">
            <v>-</v>
          </cell>
          <cell r="I41">
            <v>-8.5618224800377105E-2</v>
          </cell>
          <cell r="J41">
            <v>3.9567443396392801E-3</v>
          </cell>
          <cell r="K41">
            <v>8.2795070269572502E-2</v>
          </cell>
          <cell r="L41">
            <v>3.3030792270495303E-2</v>
          </cell>
          <cell r="M41">
            <v>2.5223078643351798E-2</v>
          </cell>
        </row>
        <row r="42">
          <cell r="A42" t="str">
            <v>7000 Transports, storage, and communications</v>
          </cell>
          <cell r="B42">
            <v>0.41769111875420101</v>
          </cell>
          <cell r="C42">
            <v>0.313982669385099</v>
          </cell>
          <cell r="D42">
            <v>0.43417385376413098</v>
          </cell>
          <cell r="E42">
            <v>0.32566463778612798</v>
          </cell>
          <cell r="F42">
            <v>0.30116440537471001</v>
          </cell>
          <cell r="G42">
            <v>0.38919773691221898</v>
          </cell>
          <cell r="H42" t="str">
            <v>-</v>
          </cell>
          <cell r="I42">
            <v>0.37745888814613898</v>
          </cell>
          <cell r="J42">
            <v>0.36260015354554898</v>
          </cell>
          <cell r="K42">
            <v>0.29228595142920299</v>
          </cell>
          <cell r="L42">
            <v>0.17942182205797</v>
          </cell>
          <cell r="M42">
            <v>0.26381483898025698</v>
          </cell>
        </row>
        <row r="43">
          <cell r="A43" t="str">
            <v>7100 Transport and storage</v>
          </cell>
          <cell r="B43">
            <v>0.23194675467426301</v>
          </cell>
          <cell r="C43">
            <v>0.112664743722137</v>
          </cell>
          <cell r="D43">
            <v>0.25807741701366199</v>
          </cell>
          <cell r="E43">
            <v>0.13524400926079</v>
          </cell>
          <cell r="F43">
            <v>0.18493771189091299</v>
          </cell>
          <cell r="G43" t="e">
            <v>#DIV/0!</v>
          </cell>
          <cell r="H43" t="str">
            <v>-</v>
          </cell>
          <cell r="I43" t="e">
            <v>#DIV/0!</v>
          </cell>
          <cell r="J43">
            <v>0.21445187538388799</v>
          </cell>
          <cell r="K43">
            <v>0.13452529126996299</v>
          </cell>
          <cell r="L43">
            <v>5.6499170178756497E-2</v>
          </cell>
          <cell r="M43">
            <v>0.122617059111744</v>
          </cell>
        </row>
        <row r="44">
          <cell r="A44" t="str">
            <v>7200 Communication services</v>
          </cell>
          <cell r="B44">
            <v>0.180093277152857</v>
          </cell>
          <cell r="C44">
            <v>0.176274149709294</v>
          </cell>
          <cell r="D44">
            <v>0.17638037608356999</v>
          </cell>
          <cell r="E44">
            <v>0.168741951355076</v>
          </cell>
          <cell r="F44">
            <v>0.11638804859834199</v>
          </cell>
          <cell r="G44" t="e">
            <v>#DIV/0!</v>
          </cell>
          <cell r="H44" t="str">
            <v>-</v>
          </cell>
          <cell r="I44" t="e">
            <v>#DIV/0!</v>
          </cell>
          <cell r="J44">
            <v>0.14945392283348999</v>
          </cell>
          <cell r="K44">
            <v>0.14846351940086799</v>
          </cell>
          <cell r="L44">
            <v>0.121728755519426</v>
          </cell>
          <cell r="M44">
            <v>0.14093724557498799</v>
          </cell>
        </row>
        <row r="45">
          <cell r="A45" t="str">
            <v>8000 Finance,insurance,real estate, &amp; business  services</v>
          </cell>
          <cell r="B45">
            <v>1.2678166068299099</v>
          </cell>
          <cell r="C45">
            <v>1.02613293088857</v>
          </cell>
          <cell r="D45">
            <v>1.1002385805178001</v>
          </cell>
          <cell r="E45">
            <v>1.0035785444665599</v>
          </cell>
          <cell r="F45">
            <v>0.160958122702552</v>
          </cell>
          <cell r="G45">
            <v>1.06466583399412</v>
          </cell>
          <cell r="H45" t="str">
            <v>-</v>
          </cell>
          <cell r="I45">
            <v>0.64847358142285805</v>
          </cell>
          <cell r="J45">
            <v>0.78243610070224401</v>
          </cell>
          <cell r="K45">
            <v>0.96412015721878996</v>
          </cell>
          <cell r="L45">
            <v>1.0887079505041899</v>
          </cell>
          <cell r="M45">
            <v>0.55213031269275303</v>
          </cell>
        </row>
        <row r="46">
          <cell r="A46" t="str">
            <v>8120 Financial institutions and insurance</v>
          </cell>
          <cell r="B46" t="e">
            <v>#DIV/0!</v>
          </cell>
          <cell r="C46">
            <v>0.172303140645895</v>
          </cell>
          <cell r="D46">
            <v>0.33010805704558199</v>
          </cell>
          <cell r="E46">
            <v>8.7115839541662604E-2</v>
          </cell>
          <cell r="F46" t="e">
            <v>#DIV/0!</v>
          </cell>
          <cell r="G46" t="e">
            <v>#DIV/0!</v>
          </cell>
          <cell r="H46" t="str">
            <v>-</v>
          </cell>
          <cell r="I46">
            <v>0.15037497320806001</v>
          </cell>
          <cell r="J46">
            <v>0.36737739612768999</v>
          </cell>
          <cell r="K46">
            <v>0.28688825670408702</v>
          </cell>
          <cell r="L46">
            <v>0.203446545212044</v>
          </cell>
          <cell r="M46">
            <v>0.23895675928336599</v>
          </cell>
        </row>
        <row r="47">
          <cell r="A47" t="str">
            <v>8300 Real Estate and business services</v>
          </cell>
          <cell r="B47" t="e">
            <v>#DIV/0!</v>
          </cell>
          <cell r="C47">
            <v>0.86302008954257203</v>
          </cell>
          <cell r="D47">
            <v>0.77144184506344404</v>
          </cell>
          <cell r="E47">
            <v>0.90558501771450295</v>
          </cell>
          <cell r="F47" t="e">
            <v>#DIV/0!</v>
          </cell>
          <cell r="G47" t="e">
            <v>#DIV/0!</v>
          </cell>
          <cell r="H47" t="str">
            <v>-</v>
          </cell>
          <cell r="I47">
            <v>0.497146446314361</v>
          </cell>
          <cell r="J47">
            <v>0.41971990984112501</v>
          </cell>
          <cell r="K47">
            <v>0.67698750710329803</v>
          </cell>
          <cell r="L47">
            <v>0.883447843126549</v>
          </cell>
          <cell r="M47">
            <v>0.31292164157965602</v>
          </cell>
        </row>
        <row r="49">
          <cell r="A49" t="str">
            <v>Non-farm business sector excl. non-market services</v>
          </cell>
          <cell r="B49">
            <v>3.4447263434308502</v>
          </cell>
          <cell r="C49">
            <v>2.8196681419587502</v>
          </cell>
          <cell r="D49">
            <v>3.8887863966688201</v>
          </cell>
          <cell r="E49">
            <v>2.2145386598944601</v>
          </cell>
          <cell r="F49">
            <v>2.12792337610388</v>
          </cell>
          <cell r="G49">
            <v>4.4912743535420603</v>
          </cell>
          <cell r="H49" t="str">
            <v>-</v>
          </cell>
          <cell r="I49">
            <v>2.6891874014486699</v>
          </cell>
          <cell r="J49">
            <v>2.5041411099672599</v>
          </cell>
          <cell r="K49">
            <v>2.3224609071740301</v>
          </cell>
          <cell r="L49">
            <v>2.6763185160699998</v>
          </cell>
          <cell r="M49">
            <v>1.68835424577337</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v>
          </cell>
          <cell r="C5">
            <v>0.25129961302800302</v>
          </cell>
          <cell r="D5">
            <v>8.3123934903817608E-3</v>
          </cell>
          <cell r="E5">
            <v>1.2854835520358701E-2</v>
          </cell>
          <cell r="F5" t="e">
            <v>#DIV/0!</v>
          </cell>
          <cell r="G5">
            <v>-7.8347132038939799E-3</v>
          </cell>
          <cell r="H5">
            <v>0.1174868639965</v>
          </cell>
          <cell r="I5">
            <v>1.8698390298476999</v>
          </cell>
          <cell r="J5" t="str">
            <v>-</v>
          </cell>
          <cell r="K5">
            <v>0.173062400114355</v>
          </cell>
          <cell r="L5">
            <v>5.32177281943262E-2</v>
          </cell>
          <cell r="M5">
            <v>6.6117981118172695E-4</v>
          </cell>
        </row>
        <row r="6">
          <cell r="A6" t="str">
            <v>3000 Total manufacturing industry</v>
          </cell>
          <cell r="B6">
            <v>0.308684092311932</v>
          </cell>
          <cell r="C6">
            <v>0.61966198755494695</v>
          </cell>
          <cell r="D6">
            <v>1.5206049642686601</v>
          </cell>
          <cell r="E6">
            <v>0.45034646384152399</v>
          </cell>
          <cell r="F6">
            <v>0.40618174597873502</v>
          </cell>
          <cell r="G6">
            <v>0.34934411844253599</v>
          </cell>
          <cell r="H6">
            <v>0.58798849649045604</v>
          </cell>
          <cell r="I6">
            <v>0.377831086775475</v>
          </cell>
          <cell r="J6" t="str">
            <v>-</v>
          </cell>
          <cell r="K6">
            <v>0.207070700530428</v>
          </cell>
          <cell r="L6">
            <v>0.82310291312505302</v>
          </cell>
          <cell r="M6">
            <v>-0.21565114779453001</v>
          </cell>
        </row>
        <row r="7">
          <cell r="A7" t="str">
            <v>3100 Food, drink &amp; tobacco</v>
          </cell>
          <cell r="B7">
            <v>6.9063262103052997E-2</v>
          </cell>
          <cell r="C7">
            <v>6.1511613908739701E-2</v>
          </cell>
          <cell r="D7">
            <v>6.8889783601197296E-2</v>
          </cell>
          <cell r="E7">
            <v>9.1069871988458895E-2</v>
          </cell>
          <cell r="F7">
            <v>8.4368375376420196E-2</v>
          </cell>
          <cell r="G7">
            <v>-7.2212844820589601E-3</v>
          </cell>
          <cell r="H7">
            <v>0.114177148500648</v>
          </cell>
          <cell r="I7">
            <v>6.9449301439821698E-2</v>
          </cell>
          <cell r="J7" t="str">
            <v>-</v>
          </cell>
          <cell r="K7">
            <v>3.7625938672612901E-2</v>
          </cell>
          <cell r="L7">
            <v>2.6239167946519302E-3</v>
          </cell>
          <cell r="M7">
            <v>-6.9193689717472195E-2</v>
          </cell>
        </row>
        <row r="8">
          <cell r="A8" t="str">
            <v>3200 Textiles, footwear &amp; leather</v>
          </cell>
          <cell r="B8">
            <v>-1.9806634411457299E-2</v>
          </cell>
          <cell r="C8">
            <v>4.6415675745314997E-3</v>
          </cell>
          <cell r="D8">
            <v>-2.9049093735502299E-2</v>
          </cell>
          <cell r="E8">
            <v>-4.2466474689964E-2</v>
          </cell>
          <cell r="F8">
            <v>8.3184664180113305E-2</v>
          </cell>
          <cell r="G8">
            <v>-7.2843481655110898E-2</v>
          </cell>
          <cell r="H8">
            <v>-8.7065633536852708E-3</v>
          </cell>
          <cell r="I8">
            <v>3.8161048482171999E-3</v>
          </cell>
          <cell r="J8" t="str">
            <v>-</v>
          </cell>
          <cell r="K8">
            <v>-2.3134087541760402E-2</v>
          </cell>
          <cell r="L8">
            <v>1.2135184758549701E-2</v>
          </cell>
          <cell r="M8">
            <v>-8.6153633497176405E-2</v>
          </cell>
        </row>
        <row r="9">
          <cell r="A9" t="str">
            <v>3300 Wood, cork &amp; furniture</v>
          </cell>
          <cell r="B9">
            <v>1.38114354057074E-2</v>
          </cell>
          <cell r="C9">
            <v>4.3006036388416199E-2</v>
          </cell>
          <cell r="D9">
            <v>7.8036807869460795E-2</v>
          </cell>
          <cell r="E9">
            <v>-7.2937260411831098E-4</v>
          </cell>
          <cell r="F9">
            <v>-3.7448736245738901E-3</v>
          </cell>
          <cell r="G9">
            <v>-3.5613842322047597E-2</v>
          </cell>
          <cell r="H9">
            <v>4.9223722225575804E-3</v>
          </cell>
          <cell r="I9">
            <v>2.1166807865002701E-2</v>
          </cell>
          <cell r="J9" t="str">
            <v>-</v>
          </cell>
          <cell r="K9">
            <v>-7.9877901650689601E-3</v>
          </cell>
          <cell r="L9">
            <v>9.0027149464344395E-4</v>
          </cell>
          <cell r="M9">
            <v>-5.1326708195355503E-3</v>
          </cell>
        </row>
        <row r="10">
          <cell r="A10" t="str">
            <v>3400 Paper &amp; printing</v>
          </cell>
          <cell r="B10">
            <v>6.3386344152245797E-2</v>
          </cell>
          <cell r="C10">
            <v>-4.8987254781151304E-3</v>
          </cell>
          <cell r="D10">
            <v>0.19210666502284501</v>
          </cell>
          <cell r="E10">
            <v>1.5886620106756701E-2</v>
          </cell>
          <cell r="F10">
            <v>3.6250633470740701E-2</v>
          </cell>
          <cell r="G10">
            <v>-1.41553964313679E-2</v>
          </cell>
          <cell r="H10">
            <v>4.7716657034282399E-2</v>
          </cell>
          <cell r="I10">
            <v>3.6716987128470303E-2</v>
          </cell>
          <cell r="J10" t="str">
            <v>-</v>
          </cell>
          <cell r="K10">
            <v>1.23803045083286E-2</v>
          </cell>
          <cell r="L10">
            <v>-4.4727563074472999E-3</v>
          </cell>
          <cell r="M10">
            <v>-2.8826739023884801E-2</v>
          </cell>
        </row>
        <row r="11">
          <cell r="A11" t="str">
            <v>3500 Chemical products</v>
          </cell>
          <cell r="B11">
            <v>3.9413241621795103E-2</v>
          </cell>
          <cell r="C11">
            <v>0.10828114852269401</v>
          </cell>
          <cell r="D11">
            <v>0.101038058267418</v>
          </cell>
          <cell r="E11">
            <v>0.105332463590515</v>
          </cell>
          <cell r="F11">
            <v>2.2322545507887301E-2</v>
          </cell>
          <cell r="G11">
            <v>7.6578371921314906E-2</v>
          </cell>
          <cell r="H11">
            <v>0.231503434599129</v>
          </cell>
          <cell r="I11">
            <v>1.35690970009546E-2</v>
          </cell>
          <cell r="J11" t="str">
            <v>-</v>
          </cell>
          <cell r="K11">
            <v>0.110031491524844</v>
          </cell>
          <cell r="L11">
            <v>0.12294342163779</v>
          </cell>
          <cell r="M11">
            <v>8.5041330420618205E-2</v>
          </cell>
        </row>
        <row r="12">
          <cell r="A12" t="str">
            <v>3510 Industrial chemicals</v>
          </cell>
          <cell r="B12">
            <v>8.5980034342779607E-3</v>
          </cell>
          <cell r="C12">
            <v>3.10856539987511E-2</v>
          </cell>
          <cell r="D12">
            <v>5.33436517824801E-2</v>
          </cell>
          <cell r="E12">
            <v>2.3961184899319799E-2</v>
          </cell>
          <cell r="F12">
            <v>1.8902966879990001E-3</v>
          </cell>
          <cell r="G12">
            <v>3.1619659233987497E-2</v>
          </cell>
          <cell r="H12">
            <v>0.10536680028991099</v>
          </cell>
          <cell r="I12">
            <v>2.2275430860393099E-2</v>
          </cell>
          <cell r="J12" t="str">
            <v>-</v>
          </cell>
          <cell r="K12">
            <v>2.80817226168644E-2</v>
          </cell>
          <cell r="L12">
            <v>2.00356033844559E-2</v>
          </cell>
          <cell r="M12">
            <v>5.9096350799040603E-2</v>
          </cell>
        </row>
        <row r="13">
          <cell r="A13" t="str">
            <v>3520 Other chemicals</v>
          </cell>
          <cell r="B13">
            <v>1.1863588457556201E-2</v>
          </cell>
          <cell r="C13">
            <v>2.8378407856306902E-2</v>
          </cell>
          <cell r="D13">
            <v>4.5429789417279097E-3</v>
          </cell>
          <cell r="E13">
            <v>5.6093474710369802E-2</v>
          </cell>
          <cell r="F13">
            <v>2.4221425404891701E-2</v>
          </cell>
          <cell r="G13">
            <v>3.6496361621022502E-2</v>
          </cell>
          <cell r="H13">
            <v>4.1396329245131001E-2</v>
          </cell>
          <cell r="I13">
            <v>5.2355162089812498E-3</v>
          </cell>
          <cell r="J13" t="str">
            <v>-</v>
          </cell>
          <cell r="K13">
            <v>5.85030279221707E-2</v>
          </cell>
          <cell r="L13">
            <v>4.9403243137129099E-2</v>
          </cell>
          <cell r="M13">
            <v>3.12767720053043E-2</v>
          </cell>
        </row>
        <row r="14">
          <cell r="A14" t="str">
            <v>3512X Chemicals excl. drugs</v>
          </cell>
          <cell r="B14">
            <v>1.6912874993646201E-2</v>
          </cell>
          <cell r="C14">
            <v>4.1764477021140001E-2</v>
          </cell>
          <cell r="D14">
            <v>5.6029919797279601E-2</v>
          </cell>
          <cell r="E14">
            <v>5.2239909099651302E-2</v>
          </cell>
          <cell r="F14">
            <v>8.0781474175736692E-3</v>
          </cell>
          <cell r="G14">
            <v>4.8878550578375798E-2</v>
          </cell>
          <cell r="H14">
            <v>0.13145302182228799</v>
          </cell>
          <cell r="I14">
            <v>2.4994984574399099E-2</v>
          </cell>
          <cell r="J14" t="str">
            <v>-</v>
          </cell>
          <cell r="K14">
            <v>5.5222878892211197E-2</v>
          </cell>
          <cell r="L14">
            <v>4.6342385905936097E-2</v>
          </cell>
          <cell r="M14">
            <v>6.7121841391254697E-2</v>
          </cell>
        </row>
        <row r="15">
          <cell r="A15" t="str">
            <v>3522 Drugs and medicines</v>
          </cell>
          <cell r="B15">
            <v>3.5485535666609398E-3</v>
          </cell>
          <cell r="C15">
            <v>1.76962799855735E-2</v>
          </cell>
          <cell r="D15">
            <v>1.84542783504061E-3</v>
          </cell>
          <cell r="E15">
            <v>2.7847229765464401E-2</v>
          </cell>
          <cell r="F15">
            <v>1.8042305424935901E-2</v>
          </cell>
          <cell r="G15">
            <v>1.92372927073962E-2</v>
          </cell>
          <cell r="H15">
            <v>1.5309927120006599E-2</v>
          </cell>
          <cell r="I15">
            <v>2.5239495824042201E-3</v>
          </cell>
          <cell r="J15" t="str">
            <v>-</v>
          </cell>
          <cell r="K15">
            <v>3.1350544517445199E-2</v>
          </cell>
          <cell r="L15">
            <v>2.3109389891725E-2</v>
          </cell>
          <cell r="M15">
            <v>2.32572284624444E-2</v>
          </cell>
        </row>
        <row r="16">
          <cell r="A16" t="str">
            <v>3534A Petrol refineries &amp; products</v>
          </cell>
          <cell r="B16">
            <v>8.7683286804512497E-3</v>
          </cell>
          <cell r="C16">
            <v>4.53972721834686E-3</v>
          </cell>
          <cell r="D16">
            <v>2.5347145781532101E-2</v>
          </cell>
          <cell r="E16">
            <v>1.3702778407311E-2</v>
          </cell>
          <cell r="F16">
            <v>3.86931625586415E-3</v>
          </cell>
          <cell r="G16">
            <v>4.9352780650029401E-3</v>
          </cell>
          <cell r="H16">
            <v>5.3371140627361202E-2</v>
          </cell>
          <cell r="I16">
            <v>-9.6054130324625796E-3</v>
          </cell>
          <cell r="J16" t="str">
            <v>-</v>
          </cell>
          <cell r="K16">
            <v>2.8112884100366001E-3</v>
          </cell>
          <cell r="L16">
            <v>1.35916466551747E-2</v>
          </cell>
          <cell r="M16">
            <v>-2.23406855633029E-2</v>
          </cell>
        </row>
        <row r="17">
          <cell r="A17" t="str">
            <v>3556A Rubber &amp; plastics products</v>
          </cell>
          <cell r="B17">
            <v>1.0183034615686801E-2</v>
          </cell>
          <cell r="C17">
            <v>4.4339894465451203E-2</v>
          </cell>
          <cell r="D17">
            <v>1.78154900967788E-2</v>
          </cell>
          <cell r="E17">
            <v>1.1664433226970699E-2</v>
          </cell>
          <cell r="F17">
            <v>-7.7046814634969601E-3</v>
          </cell>
          <cell r="G17">
            <v>3.55560195275711E-3</v>
          </cell>
          <cell r="H17">
            <v>3.1379816317112001E-2</v>
          </cell>
          <cell r="I17">
            <v>-4.9288251536235396E-3</v>
          </cell>
          <cell r="J17" t="str">
            <v>-</v>
          </cell>
          <cell r="K17">
            <v>2.0652278118757299E-2</v>
          </cell>
          <cell r="L17">
            <v>3.9907317347122898E-2</v>
          </cell>
          <cell r="M17">
            <v>1.6986831232902701E-2</v>
          </cell>
        </row>
        <row r="18">
          <cell r="A18" t="str">
            <v>3600 Stone, clay &amp; glass</v>
          </cell>
          <cell r="B18">
            <v>5.0793251916959499E-3</v>
          </cell>
          <cell r="C18">
            <v>-1.6978412632650899E-3</v>
          </cell>
          <cell r="D18">
            <v>-7.5177982730134599E-3</v>
          </cell>
          <cell r="E18">
            <v>-3.0819874615937398E-3</v>
          </cell>
          <cell r="F18">
            <v>4.7974641066274304E-3</v>
          </cell>
          <cell r="G18">
            <v>-1.06013120193386E-3</v>
          </cell>
          <cell r="H18">
            <v>1.4126742885144501E-2</v>
          </cell>
          <cell r="I18">
            <v>1.5171211249205299E-2</v>
          </cell>
          <cell r="J18" t="str">
            <v>-</v>
          </cell>
          <cell r="K18">
            <v>-9.5647503858540903E-3</v>
          </cell>
          <cell r="L18">
            <v>1.01502919189587E-2</v>
          </cell>
          <cell r="M18">
            <v>-1.06516568973329E-2</v>
          </cell>
        </row>
        <row r="19">
          <cell r="A19" t="str">
            <v>3700 Basic metal industries</v>
          </cell>
          <cell r="B19">
            <v>2.2340343187281599E-2</v>
          </cell>
          <cell r="C19">
            <v>5.3319746562372303E-2</v>
          </cell>
          <cell r="D19">
            <v>9.8211778001254302E-2</v>
          </cell>
          <cell r="E19">
            <v>1.89456696633837E-2</v>
          </cell>
          <cell r="F19">
            <v>4.4995129862783902E-2</v>
          </cell>
          <cell r="G19">
            <v>3.4334433730358903E-2</v>
          </cell>
          <cell r="H19">
            <v>1.4628575704368299E-2</v>
          </cell>
          <cell r="I19">
            <v>2.0483361890315799E-2</v>
          </cell>
          <cell r="J19" t="str">
            <v>-</v>
          </cell>
          <cell r="K19">
            <v>-9.0858023629447494E-3</v>
          </cell>
          <cell r="L19">
            <v>2.6178583150774402E-2</v>
          </cell>
          <cell r="M19">
            <v>2.9825852092995299E-2</v>
          </cell>
        </row>
        <row r="20">
          <cell r="A20" t="str">
            <v>3710 Ferrous metals</v>
          </cell>
          <cell r="B20">
            <v>8.7294496534764694E-3</v>
          </cell>
          <cell r="C20">
            <v>2.4357547526705201E-2</v>
          </cell>
          <cell r="D20">
            <v>7.8632341731590699E-2</v>
          </cell>
          <cell r="E20">
            <v>1.07145748707063E-2</v>
          </cell>
          <cell r="F20">
            <v>3.2048275661823097E-2</v>
          </cell>
          <cell r="G20">
            <v>3.5495330004019103E-2</v>
          </cell>
          <cell r="H20">
            <v>1.0231105474928301E-2</v>
          </cell>
          <cell r="I20">
            <v>1.1238969600138701E-2</v>
          </cell>
          <cell r="J20" t="str">
            <v>-</v>
          </cell>
          <cell r="K20">
            <v>-3.7317590802879502E-3</v>
          </cell>
          <cell r="L20">
            <v>1.47795921763545E-2</v>
          </cell>
          <cell r="M20">
            <v>1.8947853326369699E-2</v>
          </cell>
        </row>
        <row r="21">
          <cell r="A21" t="str">
            <v>3720 Non-ferrous metals</v>
          </cell>
          <cell r="B21">
            <v>1.36104970971683E-2</v>
          </cell>
          <cell r="C21">
            <v>2.8962485638770401E-2</v>
          </cell>
          <cell r="D21">
            <v>1.9678488239695799E-2</v>
          </cell>
          <cell r="E21">
            <v>8.2310906914950001E-3</v>
          </cell>
          <cell r="F21">
            <v>1.29681459699874E-2</v>
          </cell>
          <cell r="G21">
            <v>-1.1615075494231001E-3</v>
          </cell>
          <cell r="H21">
            <v>4.3974702294394498E-3</v>
          </cell>
          <cell r="I21">
            <v>9.2150030649761593E-3</v>
          </cell>
          <cell r="J21" t="str">
            <v>-</v>
          </cell>
          <cell r="K21">
            <v>-5.3772233758521901E-3</v>
          </cell>
          <cell r="L21">
            <v>1.13980731104223E-2</v>
          </cell>
          <cell r="M21">
            <v>1.0878107533578599E-2</v>
          </cell>
        </row>
        <row r="22">
          <cell r="A22" t="str">
            <v>3800 Fabricated metal products and machinery</v>
          </cell>
          <cell r="B22">
            <v>0.114157096821973</v>
          </cell>
          <cell r="C22">
            <v>0.34904308593171002</v>
          </cell>
          <cell r="D22">
            <v>1.02121780787227</v>
          </cell>
          <cell r="E22">
            <v>0.26070552328478402</v>
          </cell>
          <cell r="F22">
            <v>0.133504821893348</v>
          </cell>
          <cell r="G22">
            <v>0.37502055820191299</v>
          </cell>
          <cell r="H22">
            <v>0.16630440677997699</v>
          </cell>
          <cell r="I22">
            <v>0.19126467927153301</v>
          </cell>
          <cell r="J22" t="str">
            <v>-</v>
          </cell>
          <cell r="K22">
            <v>0.101960553346923</v>
          </cell>
          <cell r="L22">
            <v>0.65000426357074703</v>
          </cell>
          <cell r="M22">
            <v>-0.12698423422510899</v>
          </cell>
        </row>
        <row r="23">
          <cell r="A23" t="str">
            <v>3810 Fabricated metal products</v>
          </cell>
          <cell r="B23">
            <v>1.76277359577692E-3</v>
          </cell>
          <cell r="C23">
            <v>1.7031993027405299E-2</v>
          </cell>
          <cell r="D23">
            <v>0.10204422334629799</v>
          </cell>
          <cell r="E23">
            <v>3.7314546715993997E-2</v>
          </cell>
          <cell r="F23">
            <v>-2.86437322765495E-2</v>
          </cell>
          <cell r="G23">
            <v>8.5394450528642994E-3</v>
          </cell>
          <cell r="H23">
            <v>9.56379104076799E-3</v>
          </cell>
          <cell r="I23">
            <v>4.6124986769947397E-2</v>
          </cell>
          <cell r="J23" t="str">
            <v>-</v>
          </cell>
          <cell r="K23">
            <v>-2.1090898248871101E-2</v>
          </cell>
          <cell r="L23">
            <v>4.4320370430150198E-2</v>
          </cell>
          <cell r="M23">
            <v>4.34772165294516E-2</v>
          </cell>
        </row>
        <row r="24">
          <cell r="A24" t="str">
            <v>3820 Non-electrical machinery</v>
          </cell>
          <cell r="B24">
            <v>3.4674234508523499E-2</v>
          </cell>
          <cell r="C24">
            <v>8.8457412903684904E-2</v>
          </cell>
          <cell r="D24">
            <v>0.167296033425166</v>
          </cell>
          <cell r="E24">
            <v>6.0235526716046497E-2</v>
          </cell>
          <cell r="F24">
            <v>7.7348645309471498E-2</v>
          </cell>
          <cell r="G24">
            <v>-3.9686137122887703E-2</v>
          </cell>
          <cell r="H24">
            <v>4.0188961977332197E-2</v>
          </cell>
          <cell r="I24">
            <v>5.7801087824838997E-2</v>
          </cell>
          <cell r="J24" t="str">
            <v>-</v>
          </cell>
          <cell r="K24">
            <v>1.1834054469757299E-2</v>
          </cell>
          <cell r="L24">
            <v>0.25044447488243698</v>
          </cell>
          <cell r="M24">
            <v>-9.1424386981533101E-2</v>
          </cell>
        </row>
        <row r="25">
          <cell r="A25" t="str">
            <v>382X Machinery &amp; equipment, nec</v>
          </cell>
          <cell r="B25">
            <v>2.44106658457739E-2</v>
          </cell>
          <cell r="C25">
            <v>6.2831622817125704E-2</v>
          </cell>
          <cell r="D25">
            <v>0.14782206104749601</v>
          </cell>
          <cell r="E25">
            <v>4.4872039845417599E-2</v>
          </cell>
          <cell r="F25">
            <v>7.6689305948383996E-2</v>
          </cell>
          <cell r="G25">
            <v>-2.98395320369244E-2</v>
          </cell>
          <cell r="H25">
            <v>3.7532158272615301E-2</v>
          </cell>
          <cell r="I25">
            <v>6.3722230590608803E-2</v>
          </cell>
          <cell r="J25" t="str">
            <v>-</v>
          </cell>
          <cell r="K25">
            <v>-3.0619665224335402E-2</v>
          </cell>
          <cell r="L25">
            <v>0.19584994038235101</v>
          </cell>
          <cell r="M25">
            <v>-0.10837264394467901</v>
          </cell>
        </row>
        <row r="26">
          <cell r="A26" t="str">
            <v>3825 Office machinery &amp; computers</v>
          </cell>
          <cell r="B26">
            <v>1.02636792447089E-2</v>
          </cell>
          <cell r="C26">
            <v>2.5972885348479201E-2</v>
          </cell>
          <cell r="D26">
            <v>1.9471112396017301E-2</v>
          </cell>
          <cell r="E26">
            <v>1.5363975948184999E-2</v>
          </cell>
          <cell r="F26">
            <v>6.6696219945175904E-4</v>
          </cell>
          <cell r="G26">
            <v>-9.8487343661630197E-3</v>
          </cell>
          <cell r="H26">
            <v>2.6564554029243201E-3</v>
          </cell>
          <cell r="I26">
            <v>-6.4288037202701398E-3</v>
          </cell>
          <cell r="J26" t="str">
            <v>-</v>
          </cell>
          <cell r="K26">
            <v>4.2315573775507202E-2</v>
          </cell>
          <cell r="L26">
            <v>5.4594008853756898E-2</v>
          </cell>
          <cell r="M26">
            <v>1.6618306752421999E-2</v>
          </cell>
        </row>
        <row r="27">
          <cell r="A27" t="str">
            <v>3830 Electrical machinery</v>
          </cell>
          <cell r="B27">
            <v>2.7860390594079899E-2</v>
          </cell>
          <cell r="C27">
            <v>7.4080969590020002E-2</v>
          </cell>
          <cell r="D27">
            <v>0.75844941135764998</v>
          </cell>
          <cell r="E27">
            <v>0.109923076095388</v>
          </cell>
          <cell r="F27">
            <v>4.2450986392232701E-2</v>
          </cell>
          <cell r="G27">
            <v>0.40269925564214698</v>
          </cell>
          <cell r="H27">
            <v>7.6610111198582395E-2</v>
          </cell>
          <cell r="I27">
            <v>4.4212500458444999E-2</v>
          </cell>
          <cell r="J27" t="str">
            <v>-</v>
          </cell>
          <cell r="K27">
            <v>8.4018297632100697E-2</v>
          </cell>
          <cell r="L27">
            <v>0.43693071743888001</v>
          </cell>
          <cell r="M27">
            <v>-0.11042641391522399</v>
          </cell>
        </row>
        <row r="28">
          <cell r="A28" t="str">
            <v>383X Electrical mach. excl.  comm.  equipment</v>
          </cell>
          <cell r="B28">
            <v>1.7722883949176E-2</v>
          </cell>
          <cell r="C28">
            <v>1.194895232031E-2</v>
          </cell>
          <cell r="D28">
            <v>0.39593729503143898</v>
          </cell>
          <cell r="E28">
            <v>5.93070460864073E-2</v>
          </cell>
          <cell r="F28">
            <v>5.2074516669635799E-2</v>
          </cell>
          <cell r="G28">
            <v>0.17475466054635</v>
          </cell>
          <cell r="H28">
            <v>5.4517684764425799E-3</v>
          </cell>
          <cell r="I28">
            <v>1.96299032611922E-2</v>
          </cell>
          <cell r="J28" t="str">
            <v>-</v>
          </cell>
          <cell r="K28">
            <v>4.1356795925496903E-2</v>
          </cell>
          <cell r="L28">
            <v>0.17287516767296199</v>
          </cell>
          <cell r="M28">
            <v>-5.7224333045444602E-2</v>
          </cell>
        </row>
        <row r="29">
          <cell r="A29" t="str">
            <v>3832 Radio, TV &amp; communication equipment</v>
          </cell>
          <cell r="B29">
            <v>1.01376172268573E-2</v>
          </cell>
          <cell r="C29">
            <v>6.23727167203088E-2</v>
          </cell>
          <cell r="D29">
            <v>0.36251211632623997</v>
          </cell>
          <cell r="E29">
            <v>5.0618129528615899E-2</v>
          </cell>
          <cell r="F29">
            <v>-9.6411853979518295E-3</v>
          </cell>
          <cell r="G29">
            <v>0.22793988873759799</v>
          </cell>
          <cell r="H29">
            <v>7.1157756301496594E-2</v>
          </cell>
          <cell r="I29">
            <v>2.4592291969955399E-2</v>
          </cell>
          <cell r="J29" t="str">
            <v>-</v>
          </cell>
          <cell r="K29">
            <v>4.2660294307638298E-2</v>
          </cell>
          <cell r="L29">
            <v>0.264054096025159</v>
          </cell>
          <cell r="M29">
            <v>-5.3216527974687497E-2</v>
          </cell>
        </row>
        <row r="30">
          <cell r="A30" t="str">
            <v>3840 Transport equipment</v>
          </cell>
          <cell r="B30">
            <v>4.6318591295629798E-2</v>
          </cell>
          <cell r="C30">
            <v>0.15157497430976599</v>
          </cell>
          <cell r="D30">
            <v>1.7655582077949601E-2</v>
          </cell>
          <cell r="E30">
            <v>3.7143604272410702E-2</v>
          </cell>
          <cell r="F30">
            <v>1.2417791132116999E-3</v>
          </cell>
          <cell r="G30">
            <v>2.0204500578393798E-2</v>
          </cell>
          <cell r="H30">
            <v>2.0567055642047999E-2</v>
          </cell>
          <cell r="I30">
            <v>3.48891124557663E-2</v>
          </cell>
          <cell r="J30" t="str">
            <v>-</v>
          </cell>
          <cell r="K30">
            <v>2.43783239606397E-2</v>
          </cell>
          <cell r="L30">
            <v>-1.4773335552419701E-2</v>
          </cell>
          <cell r="M30">
            <v>3.9551980338829999E-2</v>
          </cell>
        </row>
        <row r="31">
          <cell r="A31" t="str">
            <v>3841 Shipbuilding</v>
          </cell>
          <cell r="B31">
            <v>6.8490796787938901E-3</v>
          </cell>
          <cell r="C31">
            <v>5.1345403092330003E-3</v>
          </cell>
          <cell r="D31">
            <v>2.34280696576812E-2</v>
          </cell>
          <cell r="E31">
            <v>-6.9911109566882798E-3</v>
          </cell>
          <cell r="F31">
            <v>-1.5141258230199099E-4</v>
          </cell>
          <cell r="G31">
            <v>8.3208392432089408E-3</v>
          </cell>
          <cell r="H31">
            <v>3.42821300873481E-3</v>
          </cell>
          <cell r="I31">
            <v>2.7442759969235099E-2</v>
          </cell>
          <cell r="J31" t="str">
            <v>-</v>
          </cell>
          <cell r="K31">
            <v>-9.2605689316033902E-3</v>
          </cell>
          <cell r="L31">
            <v>-1.0656460368500299E-2</v>
          </cell>
          <cell r="M31">
            <v>-6.2951010497590398E-3</v>
          </cell>
        </row>
        <row r="32">
          <cell r="A32" t="str">
            <v>3843 Motor vehicles</v>
          </cell>
          <cell r="B32">
            <v>3.2687864481609201E-2</v>
          </cell>
          <cell r="C32">
            <v>0.137671357973665</v>
          </cell>
          <cell r="D32">
            <v>-8.15544821686001E-3</v>
          </cell>
          <cell r="E32">
            <v>1.32572789720711E-2</v>
          </cell>
          <cell r="F32">
            <v>1.0184339336452001E-2</v>
          </cell>
          <cell r="G32">
            <v>1.0606353702274401E-2</v>
          </cell>
          <cell r="H32">
            <v>1.39881589151464E-2</v>
          </cell>
          <cell r="I32">
            <v>2.2061511028755301E-3</v>
          </cell>
          <cell r="J32" t="str">
            <v>-</v>
          </cell>
          <cell r="K32">
            <v>3.3609913746464701E-2</v>
          </cell>
          <cell r="L32">
            <v>3.9410925962118502E-2</v>
          </cell>
          <cell r="M32">
            <v>4.1515587765606703E-2</v>
          </cell>
        </row>
        <row r="33">
          <cell r="A33" t="str">
            <v>3845 Aircraft</v>
          </cell>
          <cell r="B33">
            <v>4.9868944921096304E-3</v>
          </cell>
          <cell r="C33">
            <v>-2.01303183852335E-4</v>
          </cell>
          <cell r="D33">
            <v>8.4177083771908804E-4</v>
          </cell>
          <cell r="E33">
            <v>2.8793869790172601E-2</v>
          </cell>
          <cell r="F33">
            <v>-1.00639419947589E-2</v>
          </cell>
          <cell r="G33">
            <v>5.4230169791464505E-4</v>
          </cell>
          <cell r="H33">
            <v>2.2895206347399799E-3</v>
          </cell>
          <cell r="I33">
            <v>5.7680767777751702E-3</v>
          </cell>
          <cell r="J33" t="str">
            <v>-</v>
          </cell>
          <cell r="K33">
            <v>-1.3710972706041701E-3</v>
          </cell>
          <cell r="L33">
            <v>-4.4919782790844097E-2</v>
          </cell>
          <cell r="M33">
            <v>4.1044929581840498E-3</v>
          </cell>
        </row>
        <row r="34">
          <cell r="A34" t="str">
            <v>3842A Other transport equipment</v>
          </cell>
          <cell r="B34">
            <v>1.7947526430254E-3</v>
          </cell>
          <cell r="C34">
            <v>9.1779610132385094E-3</v>
          </cell>
          <cell r="D34">
            <v>1.4131206699331299E-3</v>
          </cell>
          <cell r="E34">
            <v>1.76651965230619E-3</v>
          </cell>
          <cell r="F34">
            <v>1.16727727125125E-3</v>
          </cell>
          <cell r="G34">
            <v>7.5418895626213397E-4</v>
          </cell>
          <cell r="H34">
            <v>8.4841888848567705E-4</v>
          </cell>
          <cell r="I34">
            <v>-5.8805581012706795E-4</v>
          </cell>
          <cell r="J34" t="str">
            <v>-</v>
          </cell>
          <cell r="K34">
            <v>1.1195317480533801E-3</v>
          </cell>
          <cell r="L34">
            <v>-1.6865962104899101E-3</v>
          </cell>
          <cell r="M34">
            <v>1.11436510800995E-4</v>
          </cell>
        </row>
        <row r="35">
          <cell r="A35" t="str">
            <v>3850 Professional goods</v>
          </cell>
          <cell r="B35">
            <v>3.3907351178697801E-3</v>
          </cell>
          <cell r="C35">
            <v>1.8160366503742802E-2</v>
          </cell>
          <cell r="D35">
            <v>2.9035536141239299E-2</v>
          </cell>
          <cell r="E35">
            <v>1.6225468895777799E-2</v>
          </cell>
          <cell r="F35">
            <v>4.1053681883690601E-2</v>
          </cell>
          <cell r="G35">
            <v>-1.3145706799466901E-2</v>
          </cell>
          <cell r="H35">
            <v>1.9275605160317399E-2</v>
          </cell>
          <cell r="I35">
            <v>8.2212852812439102E-3</v>
          </cell>
          <cell r="J35" t="str">
            <v>-</v>
          </cell>
          <cell r="K35">
            <v>2.5231570971022202E-3</v>
          </cell>
          <cell r="L35">
            <v>-5.5619053442885001E-2</v>
          </cell>
          <cell r="M35">
            <v>-8.8523713277724302E-3</v>
          </cell>
        </row>
        <row r="36">
          <cell r="A36" t="str">
            <v>3900 Other manufacturing</v>
          </cell>
          <cell r="B36">
            <v>5.4666332758195101E-4</v>
          </cell>
          <cell r="C36">
            <v>6.2371099169919297E-3</v>
          </cell>
          <cell r="D36">
            <v>6.8543078805693297E-3</v>
          </cell>
          <cell r="E36">
            <v>4.1822017141742102E-3</v>
          </cell>
          <cell r="F36">
            <v>4.6701690719275403E-4</v>
          </cell>
          <cell r="G36">
            <v>-8.0720634701416105E-3</v>
          </cell>
          <cell r="H36">
            <v>2.9914874418358502E-3</v>
          </cell>
          <cell r="I36">
            <v>5.6861378561881204E-3</v>
          </cell>
          <cell r="J36" t="str">
            <v>-</v>
          </cell>
          <cell r="K36">
            <v>-5.8316543514527397E-3</v>
          </cell>
          <cell r="L36">
            <v>2.6753615686933201E-3</v>
          </cell>
          <cell r="M36">
            <v>-5.6722794305188E-3</v>
          </cell>
        </row>
        <row r="37">
          <cell r="A37" t="str">
            <v>4000 Electricity, gas, water</v>
          </cell>
          <cell r="B37">
            <v>9.4551710622310298E-2</v>
          </cell>
          <cell r="C37">
            <v>9.2947156772427694E-2</v>
          </cell>
          <cell r="D37">
            <v>0.125574625929599</v>
          </cell>
          <cell r="E37">
            <v>7.8963939669974295E-2</v>
          </cell>
          <cell r="F37">
            <v>0.12529548048143299</v>
          </cell>
          <cell r="G37">
            <v>8.7280252413008796E-2</v>
          </cell>
          <cell r="H37">
            <v>6.1609360881450997E-2</v>
          </cell>
          <cell r="I37">
            <v>2.2733104421159299E-2</v>
          </cell>
          <cell r="J37" t="str">
            <v>-</v>
          </cell>
          <cell r="K37">
            <v>9.6158952089114194E-2</v>
          </cell>
          <cell r="L37">
            <v>0.113414216823969</v>
          </cell>
          <cell r="M37">
            <v>1.6375829727851E-2</v>
          </cell>
        </row>
        <row r="38">
          <cell r="A38" t="str">
            <v>5000 Construction</v>
          </cell>
          <cell r="B38">
            <v>0.11253851199275999</v>
          </cell>
          <cell r="C38">
            <v>-8.0513222487929595E-2</v>
          </cell>
          <cell r="D38">
            <v>-0.33634670294129898</v>
          </cell>
          <cell r="E38">
            <v>-9.8057216423543606E-2</v>
          </cell>
          <cell r="F38">
            <v>-6.8748271297750005E-2</v>
          </cell>
          <cell r="G38">
            <v>9.0355567032257403E-2</v>
          </cell>
          <cell r="H38">
            <v>4.6310618449957403E-2</v>
          </cell>
          <cell r="I38">
            <v>9.1876913198677898E-2</v>
          </cell>
          <cell r="J38" t="str">
            <v>-</v>
          </cell>
          <cell r="K38">
            <v>-3.6789377429480602E-2</v>
          </cell>
          <cell r="L38">
            <v>9.9707335355462196E-2</v>
          </cell>
          <cell r="M38">
            <v>-0.12199754253613</v>
          </cell>
        </row>
        <row r="39">
          <cell r="A39" t="str">
            <v>6000 Wholesale and retail trade, restaurants and hotels</v>
          </cell>
          <cell r="B39">
            <v>0.66891083809604401</v>
          </cell>
          <cell r="C39">
            <v>0.44359279780698102</v>
          </cell>
          <cell r="D39">
            <v>-0.12636221350111401</v>
          </cell>
          <cell r="E39">
            <v>0.178403678001023</v>
          </cell>
          <cell r="F39">
            <v>0.33186759577860803</v>
          </cell>
          <cell r="G39">
            <v>0.130385676167039</v>
          </cell>
          <cell r="H39">
            <v>0.60954568052895297</v>
          </cell>
          <cell r="I39">
            <v>0.61345566507861404</v>
          </cell>
          <cell r="J39" t="str">
            <v>-</v>
          </cell>
          <cell r="K39">
            <v>0.30149461291569202</v>
          </cell>
          <cell r="L39">
            <v>0.99687842840117102</v>
          </cell>
          <cell r="M39">
            <v>0.194730910541942</v>
          </cell>
        </row>
        <row r="40">
          <cell r="A40" t="str">
            <v>6120 Wholesale and retail trade</v>
          </cell>
          <cell r="B40" t="e">
            <v>#DIV/0!</v>
          </cell>
          <cell r="C40">
            <v>0.40927409484400901</v>
          </cell>
          <cell r="D40">
            <v>-0.13423588928392199</v>
          </cell>
          <cell r="E40">
            <v>0.15664782091283599</v>
          </cell>
          <cell r="F40">
            <v>0.25602123443490998</v>
          </cell>
          <cell r="G40" t="e">
            <v>#DIV/0!</v>
          </cell>
          <cell r="H40">
            <v>0.53340820919536602</v>
          </cell>
          <cell r="I40">
            <v>0.60243759607730996</v>
          </cell>
          <cell r="J40" t="str">
            <v>-</v>
          </cell>
          <cell r="K40">
            <v>0.296723184921523</v>
          </cell>
          <cell r="L40">
            <v>0.96317353199044597</v>
          </cell>
          <cell r="M40" t="str">
            <v>-</v>
          </cell>
        </row>
        <row r="41">
          <cell r="A41" t="str">
            <v>6300 Restaurants and hotels</v>
          </cell>
          <cell r="B41" t="e">
            <v>#DIV/0!</v>
          </cell>
          <cell r="C41">
            <v>3.4254180996578197E-2</v>
          </cell>
          <cell r="D41">
            <v>7.7148618921523901E-3</v>
          </cell>
          <cell r="E41">
            <v>2.1753459558741101E-2</v>
          </cell>
          <cell r="F41">
            <v>7.5844890428627798E-2</v>
          </cell>
          <cell r="G41" t="e">
            <v>#DIV/0!</v>
          </cell>
          <cell r="H41">
            <v>7.6124804012761296E-2</v>
          </cell>
          <cell r="I41">
            <v>1.0636944347910401E-2</v>
          </cell>
          <cell r="J41" t="str">
            <v>-</v>
          </cell>
          <cell r="K41">
            <v>4.6891229128093997E-3</v>
          </cell>
          <cell r="L41">
            <v>3.41281148977884E-2</v>
          </cell>
          <cell r="M41" t="str">
            <v>-</v>
          </cell>
        </row>
        <row r="42">
          <cell r="A42" t="str">
            <v>7000 Transports, storage, and communications</v>
          </cell>
          <cell r="B42">
            <v>0.64221201218334301</v>
          </cell>
          <cell r="C42">
            <v>0.27650289847685899</v>
          </cell>
          <cell r="D42">
            <v>0.39168110378301002</v>
          </cell>
          <cell r="E42">
            <v>0.24192483677118101</v>
          </cell>
          <cell r="F42">
            <v>0.34430398584405603</v>
          </cell>
          <cell r="G42">
            <v>0.11216181129786899</v>
          </cell>
          <cell r="H42">
            <v>0.36835675346339197</v>
          </cell>
          <cell r="I42">
            <v>0.786201386077515</v>
          </cell>
          <cell r="J42" t="str">
            <v>-</v>
          </cell>
          <cell r="K42">
            <v>0.34674659908917899</v>
          </cell>
          <cell r="L42">
            <v>0.33207577862842502</v>
          </cell>
          <cell r="M42">
            <v>0.24013107143550599</v>
          </cell>
        </row>
        <row r="43">
          <cell r="A43" t="str">
            <v>7100 Transport and storage</v>
          </cell>
          <cell r="B43">
            <v>0.27706175611425299</v>
          </cell>
          <cell r="C43">
            <v>0.10652984301224699</v>
          </cell>
          <cell r="D43">
            <v>0.22453477526378099</v>
          </cell>
          <cell r="E43">
            <v>0.115571142242785</v>
          </cell>
          <cell r="F43">
            <v>0.13539327294284101</v>
          </cell>
          <cell r="G43" t="e">
            <v>#DIV/0!</v>
          </cell>
          <cell r="H43">
            <v>0.28476655933658801</v>
          </cell>
          <cell r="I43" t="e">
            <v>#DIV/0!</v>
          </cell>
          <cell r="J43" t="str">
            <v>-</v>
          </cell>
          <cell r="K43">
            <v>0.17600229346443899</v>
          </cell>
          <cell r="L43">
            <v>0.19183999337197999</v>
          </cell>
          <cell r="M43">
            <v>8.2360612439768E-2</v>
          </cell>
        </row>
        <row r="44">
          <cell r="A44" t="str">
            <v>7200 Communication services</v>
          </cell>
          <cell r="B44">
            <v>0.36900499144983401</v>
          </cell>
          <cell r="C44">
            <v>0.17453211171463801</v>
          </cell>
          <cell r="D44">
            <v>0.16743659965705501</v>
          </cell>
          <cell r="E44">
            <v>0.114830887992509</v>
          </cell>
          <cell r="F44">
            <v>0.21156870830556801</v>
          </cell>
          <cell r="G44" t="e">
            <v>#DIV/0!</v>
          </cell>
          <cell r="H44">
            <v>8.4699585606250197E-2</v>
          </cell>
          <cell r="I44" t="e">
            <v>#DIV/0!</v>
          </cell>
          <cell r="J44" t="str">
            <v>-</v>
          </cell>
          <cell r="K44">
            <v>0.179748476287138</v>
          </cell>
          <cell r="L44">
            <v>0.14024302657093499</v>
          </cell>
          <cell r="M44">
            <v>0.155339428243742</v>
          </cell>
        </row>
        <row r="45">
          <cell r="A45" t="str">
            <v>8000 Finance,insurance,real estate, &amp; business  services</v>
          </cell>
          <cell r="B45">
            <v>0.994620818408959</v>
          </cell>
          <cell r="C45">
            <v>0.78705672695392803</v>
          </cell>
          <cell r="D45">
            <v>0.63164437363910997</v>
          </cell>
          <cell r="E45">
            <v>0.43254515169955199</v>
          </cell>
          <cell r="F45">
            <v>0.198511128034112</v>
          </cell>
          <cell r="G45">
            <v>0.27540019045897302</v>
          </cell>
          <cell r="H45">
            <v>0.90789542821320801</v>
          </cell>
          <cell r="I45">
            <v>0.39710432998393003</v>
          </cell>
          <cell r="J45" t="str">
            <v>-</v>
          </cell>
          <cell r="K45">
            <v>0.76035840692223999</v>
          </cell>
          <cell r="L45">
            <v>0.95374491808688699</v>
          </cell>
          <cell r="M45">
            <v>0.66013857170533896</v>
          </cell>
        </row>
        <row r="46">
          <cell r="A46" t="str">
            <v>8120 Financial institutions and insurance</v>
          </cell>
          <cell r="B46" t="e">
            <v>#DIV/0!</v>
          </cell>
          <cell r="C46">
            <v>0.27631679076480298</v>
          </cell>
          <cell r="D46">
            <v>7.0689583249325005E-2</v>
          </cell>
          <cell r="E46">
            <v>-0.11444910094123401</v>
          </cell>
          <cell r="F46" t="e">
            <v>#DIV/0!</v>
          </cell>
          <cell r="G46" t="e">
            <v>#DIV/0!</v>
          </cell>
          <cell r="H46">
            <v>6.6437179901222998E-2</v>
          </cell>
          <cell r="I46">
            <v>-0.142822570482424</v>
          </cell>
          <cell r="J46" t="str">
            <v>-</v>
          </cell>
          <cell r="K46">
            <v>0.15011430144579499</v>
          </cell>
          <cell r="L46">
            <v>0.212606699123806</v>
          </cell>
          <cell r="M46" t="str">
            <v>-</v>
          </cell>
        </row>
        <row r="47">
          <cell r="A47" t="str">
            <v>8300 Real Estate and business services</v>
          </cell>
          <cell r="B47" t="e">
            <v>#DIV/0!</v>
          </cell>
          <cell r="C47">
            <v>0.51076026900316795</v>
          </cell>
          <cell r="D47">
            <v>0.56100533095104699</v>
          </cell>
          <cell r="E47">
            <v>0.54596048655119001</v>
          </cell>
          <cell r="F47" t="e">
            <v>#DIV/0!</v>
          </cell>
          <cell r="G47" t="e">
            <v>#DIV/0!</v>
          </cell>
          <cell r="H47">
            <v>0.841389156221514</v>
          </cell>
          <cell r="I47">
            <v>0.53280790071636996</v>
          </cell>
          <cell r="J47" t="str">
            <v>-</v>
          </cell>
          <cell r="K47">
            <v>0.61026189909127304</v>
          </cell>
          <cell r="L47">
            <v>0.74273935240600897</v>
          </cell>
          <cell r="M47" t="str">
            <v>-</v>
          </cell>
        </row>
        <row r="49">
          <cell r="A49" t="str">
            <v>Non-farm business sector excl. non-market services</v>
          </cell>
          <cell r="B49">
            <v>2.9940320459924199</v>
          </cell>
          <cell r="C49">
            <v>2.3741115791449801</v>
          </cell>
          <cell r="D49">
            <v>2.1055904222317698</v>
          </cell>
          <cell r="E49">
            <v>1.2992054390062999</v>
          </cell>
          <cell r="F49">
            <v>1.3372847107724799</v>
          </cell>
          <cell r="G49">
            <v>0.92614917275271003</v>
          </cell>
          <cell r="H49">
            <v>2.7471176417334302</v>
          </cell>
          <cell r="I49">
            <v>4.11613285497232</v>
          </cell>
          <cell r="J49" t="str">
            <v>-</v>
          </cell>
          <cell r="K49">
            <v>1.91341330270558</v>
          </cell>
          <cell r="L49">
            <v>3.1450887458090802</v>
          </cell>
          <cell r="M49">
            <v>0.79896997537627401</v>
          </cell>
        </row>
      </sheetData>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B53">
            <v>1</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5_11a"/>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refreshError="1"/>
      <sheetData sheetId="1" refreshError="1">
        <row r="14">
          <cell r="B14"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9.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workbookViewId="0">
      <selection activeCell="G7" sqref="G7"/>
    </sheetView>
  </sheetViews>
  <sheetFormatPr defaultRowHeight="14.75" x14ac:dyDescent="0.75"/>
  <cols>
    <col min="1" max="1" width="8.7265625" style="272"/>
    <col min="2" max="2" width="25.58984375" style="272" customWidth="1"/>
    <col min="3" max="3" width="24.04296875" style="272" customWidth="1"/>
    <col min="4" max="4" width="21.76953125" style="272" customWidth="1"/>
    <col min="5" max="16384" width="8.7265625" style="272"/>
  </cols>
  <sheetData>
    <row r="1" spans="1:16" x14ac:dyDescent="0.75">
      <c r="A1" s="289" t="s">
        <v>359</v>
      </c>
    </row>
    <row r="2" spans="1:16" x14ac:dyDescent="0.75">
      <c r="A2" s="289"/>
    </row>
    <row r="3" spans="1:16" x14ac:dyDescent="0.75">
      <c r="A3" s="277"/>
      <c r="B3" s="277" t="s">
        <v>287</v>
      </c>
      <c r="C3" s="277" t="s">
        <v>286</v>
      </c>
      <c r="D3" s="277" t="s">
        <v>285</v>
      </c>
      <c r="E3" s="277"/>
    </row>
    <row r="4" spans="1:16" x14ac:dyDescent="0.75">
      <c r="A4" s="280">
        <v>2010</v>
      </c>
      <c r="B4" s="279">
        <v>120049</v>
      </c>
      <c r="C4" s="281">
        <v>62141</v>
      </c>
      <c r="D4" s="277">
        <f t="shared" ref="D4:D14" si="0">(B4/C4)</f>
        <v>1.9318807228721777</v>
      </c>
      <c r="E4" s="277"/>
    </row>
    <row r="5" spans="1:16" x14ac:dyDescent="0.75">
      <c r="A5" s="280">
        <v>2011</v>
      </c>
      <c r="B5" s="279">
        <v>116972</v>
      </c>
      <c r="C5" s="274">
        <v>59052</v>
      </c>
      <c r="D5" s="288">
        <f t="shared" si="0"/>
        <v>1.9808304545146651</v>
      </c>
      <c r="E5" s="277"/>
    </row>
    <row r="6" spans="1:16" x14ac:dyDescent="0.75">
      <c r="A6" s="280">
        <v>2012</v>
      </c>
      <c r="B6" s="279">
        <v>125687</v>
      </c>
      <c r="C6" s="274">
        <v>59793</v>
      </c>
      <c r="D6" s="277">
        <f t="shared" si="0"/>
        <v>2.10203535530915</v>
      </c>
      <c r="E6" s="277"/>
      <c r="G6" s="287"/>
    </row>
    <row r="7" spans="1:16" x14ac:dyDescent="0.75">
      <c r="A7" s="280">
        <v>2013</v>
      </c>
      <c r="B7" s="279">
        <v>133938</v>
      </c>
      <c r="C7" s="279">
        <v>58975</v>
      </c>
      <c r="D7" s="277">
        <f t="shared" si="0"/>
        <v>2.2710979228486647</v>
      </c>
      <c r="E7" s="277"/>
      <c r="G7" s="287"/>
      <c r="P7" s="287"/>
    </row>
    <row r="8" spans="1:16" x14ac:dyDescent="0.75">
      <c r="A8" s="280">
        <v>2014</v>
      </c>
      <c r="B8" s="279">
        <v>135258</v>
      </c>
      <c r="C8" s="278">
        <v>58057</v>
      </c>
      <c r="D8" s="277">
        <f t="shared" si="0"/>
        <v>2.3297449058683708</v>
      </c>
      <c r="E8" s="277"/>
    </row>
    <row r="9" spans="1:16" x14ac:dyDescent="0.75">
      <c r="A9" s="275">
        <v>2015</v>
      </c>
      <c r="B9" s="279">
        <v>131268</v>
      </c>
      <c r="C9" s="278">
        <v>56968</v>
      </c>
      <c r="D9" s="277">
        <f t="shared" si="0"/>
        <v>2.3042409773908159</v>
      </c>
      <c r="E9" s="277"/>
    </row>
    <row r="10" spans="1:16" x14ac:dyDescent="0.75">
      <c r="A10" s="275">
        <v>2016</v>
      </c>
      <c r="B10" s="279">
        <v>129509</v>
      </c>
      <c r="C10" s="278">
        <v>54266</v>
      </c>
      <c r="D10" s="277">
        <f t="shared" si="0"/>
        <v>2.3865588029336968</v>
      </c>
      <c r="E10" s="277"/>
    </row>
    <row r="11" spans="1:16" x14ac:dyDescent="0.75">
      <c r="A11" s="275">
        <v>2017</v>
      </c>
      <c r="B11" s="278">
        <v>124926</v>
      </c>
      <c r="C11" s="278">
        <v>54070</v>
      </c>
      <c r="D11" s="277">
        <f t="shared" si="0"/>
        <v>2.3104494174218604</v>
      </c>
      <c r="E11" s="277"/>
    </row>
    <row r="12" spans="1:16" x14ac:dyDescent="0.75">
      <c r="A12" s="275">
        <v>2018</v>
      </c>
      <c r="B12" s="274">
        <v>122372</v>
      </c>
      <c r="C12" s="274">
        <v>55212</v>
      </c>
      <c r="D12" s="276">
        <f t="shared" si="0"/>
        <v>2.2164022313989711</v>
      </c>
      <c r="E12" s="277"/>
    </row>
    <row r="13" spans="1:16" x14ac:dyDescent="0.75">
      <c r="A13" s="275">
        <v>2019</v>
      </c>
      <c r="B13" s="274">
        <v>125941</v>
      </c>
      <c r="C13" s="274">
        <v>56686</v>
      </c>
      <c r="D13" s="273">
        <f t="shared" si="0"/>
        <v>2.2217302332145503</v>
      </c>
      <c r="E13" s="286"/>
    </row>
    <row r="14" spans="1:16" x14ac:dyDescent="0.75">
      <c r="A14" s="275">
        <v>2020</v>
      </c>
      <c r="B14" s="274">
        <v>141924</v>
      </c>
      <c r="C14" s="274">
        <v>64356</v>
      </c>
      <c r="D14" s="273">
        <f t="shared" si="0"/>
        <v>2.205295543539064</v>
      </c>
      <c r="E14" s="277"/>
    </row>
    <row r="15" spans="1:16" x14ac:dyDescent="0.75">
      <c r="A15" s="277"/>
      <c r="B15" s="277"/>
      <c r="C15" s="277"/>
      <c r="D15" s="277"/>
      <c r="E15" s="277"/>
    </row>
    <row r="16" spans="1:16" x14ac:dyDescent="0.75">
      <c r="B16" s="285"/>
    </row>
    <row r="36" spans="1:4" x14ac:dyDescent="0.75">
      <c r="A36" s="277"/>
      <c r="B36" s="277"/>
      <c r="C36" s="277"/>
      <c r="D36" s="277"/>
    </row>
    <row r="37" spans="1:4" x14ac:dyDescent="0.75">
      <c r="A37" s="284"/>
      <c r="B37" s="279"/>
      <c r="C37" s="282"/>
      <c r="D37" s="277"/>
    </row>
    <row r="38" spans="1:4" x14ac:dyDescent="0.75">
      <c r="A38" s="280"/>
      <c r="B38" s="283"/>
      <c r="C38" s="282"/>
      <c r="D38" s="277"/>
    </row>
    <row r="39" spans="1:4" x14ac:dyDescent="0.75">
      <c r="A39" s="280"/>
      <c r="B39" s="279"/>
      <c r="C39" s="281"/>
      <c r="D39" s="277"/>
    </row>
    <row r="40" spans="1:4" x14ac:dyDescent="0.75">
      <c r="A40" s="280"/>
      <c r="B40" s="279"/>
      <c r="C40" s="274"/>
      <c r="D40" s="277"/>
    </row>
    <row r="41" spans="1:4" x14ac:dyDescent="0.75">
      <c r="A41" s="280"/>
      <c r="B41" s="279"/>
      <c r="C41" s="274"/>
      <c r="D41" s="277"/>
    </row>
    <row r="42" spans="1:4" x14ac:dyDescent="0.75">
      <c r="A42" s="280"/>
      <c r="B42" s="279"/>
      <c r="C42" s="279"/>
      <c r="D42" s="277"/>
    </row>
    <row r="43" spans="1:4" x14ac:dyDescent="0.75">
      <c r="A43" s="280"/>
      <c r="B43" s="279"/>
      <c r="C43" s="278"/>
      <c r="D43" s="277"/>
    </row>
    <row r="44" spans="1:4" x14ac:dyDescent="0.75">
      <c r="A44" s="275"/>
      <c r="B44" s="279"/>
      <c r="C44" s="278"/>
      <c r="D44" s="277"/>
    </row>
    <row r="45" spans="1:4" x14ac:dyDescent="0.75">
      <c r="A45" s="275"/>
      <c r="B45" s="279"/>
      <c r="C45" s="278"/>
      <c r="D45" s="277"/>
    </row>
    <row r="46" spans="1:4" x14ac:dyDescent="0.75">
      <c r="A46" s="275"/>
      <c r="B46" s="278"/>
      <c r="C46" s="278"/>
      <c r="D46" s="277"/>
    </row>
    <row r="47" spans="1:4" x14ac:dyDescent="0.75">
      <c r="A47" s="275"/>
      <c r="B47" s="274"/>
      <c r="C47" s="274"/>
      <c r="D47" s="276"/>
    </row>
    <row r="48" spans="1:4" x14ac:dyDescent="0.75">
      <c r="A48" s="275"/>
      <c r="B48" s="274"/>
      <c r="C48" s="274"/>
      <c r="D48" s="27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M26" sqref="M26"/>
    </sheetView>
  </sheetViews>
  <sheetFormatPr defaultRowHeight="13" x14ac:dyDescent="0.6"/>
  <cols>
    <col min="1" max="1" width="34.7265625" customWidth="1"/>
    <col min="2" max="2" width="15.54296875" customWidth="1"/>
    <col min="4" max="4" width="11.86328125" bestFit="1" customWidth="1"/>
    <col min="8" max="8" width="13.7265625" customWidth="1"/>
    <col min="17" max="17" width="9.7265625" bestFit="1" customWidth="1"/>
  </cols>
  <sheetData>
    <row r="1" spans="1:17" ht="14.75" x14ac:dyDescent="0.75">
      <c r="A1" s="1" t="s">
        <v>364</v>
      </c>
    </row>
    <row r="2" spans="1:17" ht="14.75" x14ac:dyDescent="0.75">
      <c r="A2" s="338"/>
      <c r="B2" s="338"/>
      <c r="C2" s="338"/>
      <c r="D2" s="338"/>
      <c r="E2" s="338"/>
      <c r="F2" s="338"/>
      <c r="G2" s="338"/>
      <c r="H2" s="338"/>
      <c r="I2" s="338"/>
    </row>
    <row r="4" spans="1:17" ht="14.75" x14ac:dyDescent="0.75">
      <c r="A4" s="94"/>
      <c r="B4" s="339" t="s">
        <v>66</v>
      </c>
      <c r="C4" s="339"/>
      <c r="D4" s="340" t="s">
        <v>65</v>
      </c>
      <c r="E4" s="93"/>
      <c r="F4" s="93"/>
      <c r="G4" s="339" t="s">
        <v>64</v>
      </c>
      <c r="H4" s="339"/>
      <c r="I4" s="340" t="s">
        <v>63</v>
      </c>
    </row>
    <row r="5" spans="1:17" ht="15.5" thickBot="1" x14ac:dyDescent="0.9">
      <c r="A5" s="92" t="s">
        <v>62</v>
      </c>
      <c r="B5" s="89" t="s">
        <v>14</v>
      </c>
      <c r="C5" s="89" t="s">
        <v>75</v>
      </c>
      <c r="D5" s="341"/>
      <c r="E5" s="91"/>
      <c r="F5" s="91"/>
      <c r="G5" s="90" t="s">
        <v>15</v>
      </c>
      <c r="H5" s="89" t="s">
        <v>16</v>
      </c>
      <c r="I5" s="341"/>
    </row>
    <row r="6" spans="1:17" x14ac:dyDescent="0.6">
      <c r="D6" s="77"/>
      <c r="E6" s="77"/>
      <c r="F6" s="77"/>
      <c r="G6" s="88"/>
      <c r="H6" s="88"/>
      <c r="I6" s="86"/>
      <c r="M6" s="29"/>
    </row>
    <row r="7" spans="1:17" x14ac:dyDescent="0.6">
      <c r="A7" s="86" t="s">
        <v>61</v>
      </c>
      <c r="B7" s="79">
        <v>1580</v>
      </c>
      <c r="C7" s="79">
        <v>1700</v>
      </c>
      <c r="D7" s="78">
        <v>8</v>
      </c>
      <c r="E7" s="76">
        <v>41</v>
      </c>
      <c r="F7" s="76">
        <v>59</v>
      </c>
      <c r="G7" s="342" t="str">
        <f>ROUND(E7,0)&amp;" "&amp;REPT("|",(E7/100*50))&amp;"  "&amp;REPT("|",(F7/100*50))&amp;" "&amp;ROUND(F7,0)</f>
        <v>41 ||||||||||||||||||||  ||||||||||||||||||||||||||||| 59</v>
      </c>
      <c r="H7" s="342"/>
      <c r="I7" s="77">
        <v>1</v>
      </c>
      <c r="M7" s="29"/>
      <c r="N7" s="98"/>
      <c r="P7" s="76"/>
      <c r="Q7" s="8"/>
    </row>
    <row r="8" spans="1:17" x14ac:dyDescent="0.6">
      <c r="A8" s="86" t="s">
        <v>60</v>
      </c>
      <c r="B8" s="79">
        <v>24470</v>
      </c>
      <c r="C8" s="79">
        <v>25590</v>
      </c>
      <c r="D8" s="78">
        <v>5</v>
      </c>
      <c r="E8" s="76">
        <v>56</v>
      </c>
      <c r="F8" s="76">
        <v>44</v>
      </c>
      <c r="G8" s="342" t="str">
        <f>ROUND(E8,0)&amp;" "&amp;REPT("|",(E8/100*50))&amp;"  "&amp;REPT("|",(F8/100*50))&amp;" "&amp;ROUND(F8,0)</f>
        <v>56 ||||||||||||||||||||||||||||  |||||||||||||||||||||| 44</v>
      </c>
      <c r="H8" s="342"/>
      <c r="I8" s="77">
        <v>4</v>
      </c>
      <c r="K8" s="3"/>
      <c r="M8" s="29"/>
      <c r="N8" s="98"/>
      <c r="P8" s="76"/>
      <c r="Q8" s="8"/>
    </row>
    <row r="9" spans="1:17" x14ac:dyDescent="0.6">
      <c r="A9" s="86" t="s">
        <v>59</v>
      </c>
      <c r="B9" s="79">
        <v>3710</v>
      </c>
      <c r="C9" s="79">
        <v>4080</v>
      </c>
      <c r="D9" s="78">
        <v>10</v>
      </c>
      <c r="E9" s="76">
        <v>60</v>
      </c>
      <c r="F9" s="76">
        <v>40</v>
      </c>
      <c r="G9" s="342" t="str">
        <f>ROUND(E9,0)&amp;" "&amp;REPT("|",(E9/100*50))&amp;"  "&amp;REPT("|",(F9/100*50))&amp;" "&amp;ROUND(F9,0)</f>
        <v>60 ||||||||||||||||||||||||||||||  |||||||||||||||||||| 40</v>
      </c>
      <c r="H9" s="342"/>
      <c r="I9" s="77">
        <v>40</v>
      </c>
      <c r="J9" s="5"/>
      <c r="K9" s="3"/>
      <c r="M9" s="29"/>
      <c r="N9" s="98"/>
      <c r="P9" s="76"/>
      <c r="Q9" s="8"/>
    </row>
    <row r="10" spans="1:17" x14ac:dyDescent="0.6">
      <c r="A10" s="86" t="s">
        <v>58</v>
      </c>
      <c r="B10" s="79">
        <v>15470</v>
      </c>
      <c r="C10" s="79">
        <v>16540</v>
      </c>
      <c r="D10" s="78">
        <v>7</v>
      </c>
      <c r="E10" s="76">
        <v>50</v>
      </c>
      <c r="F10" s="76">
        <v>50</v>
      </c>
      <c r="G10" s="342" t="str">
        <f>ROUND(E10,0)&amp;" "&amp;REPT("|",(E10/100*50))&amp;"  "&amp;REPT("|",(F10/100*50))&amp;" "&amp;ROUND(F10,0)</f>
        <v>50 |||||||||||||||||||||||||  ||||||||||||||||||||||||| 50</v>
      </c>
      <c r="H10" s="342"/>
      <c r="I10" s="77">
        <v>44</v>
      </c>
      <c r="M10" s="29"/>
      <c r="N10" s="98"/>
      <c r="P10" s="76"/>
      <c r="Q10" s="8"/>
    </row>
    <row r="11" spans="1:17" ht="14.75" x14ac:dyDescent="0.75">
      <c r="A11" s="87"/>
      <c r="B11" s="84"/>
      <c r="C11" s="79"/>
      <c r="D11" s="78"/>
      <c r="E11" s="83"/>
      <c r="F11" s="83"/>
      <c r="G11" s="342"/>
      <c r="H11" s="342"/>
      <c r="I11" s="77"/>
      <c r="M11" s="29"/>
      <c r="N11" s="98"/>
      <c r="P11" s="76"/>
      <c r="Q11" s="8"/>
    </row>
    <row r="12" spans="1:17" x14ac:dyDescent="0.6">
      <c r="A12" s="86" t="s">
        <v>57</v>
      </c>
      <c r="B12" s="79">
        <v>49240</v>
      </c>
      <c r="C12" s="79">
        <v>49720</v>
      </c>
      <c r="D12" s="78">
        <v>1</v>
      </c>
      <c r="E12" s="77">
        <v>63</v>
      </c>
      <c r="F12" s="77">
        <v>37</v>
      </c>
      <c r="G12" s="342" t="str">
        <f>ROUND(E12,0)&amp;" "&amp;REPT("|",(E12/100*50))&amp;"  "&amp;REPT("|",(F12/100*50))&amp;" "&amp;ROUND(F12,0)</f>
        <v>63 |||||||||||||||||||||||||||||||  |||||||||||||||||| 37</v>
      </c>
      <c r="H12" s="342"/>
      <c r="I12" s="77">
        <v>1</v>
      </c>
      <c r="M12" s="29"/>
      <c r="N12" s="98"/>
      <c r="P12" s="76"/>
      <c r="Q12" s="8"/>
    </row>
    <row r="13" spans="1:17" ht="14.75" x14ac:dyDescent="0.75">
      <c r="A13" s="85" t="s">
        <v>56</v>
      </c>
      <c r="B13" s="84"/>
      <c r="C13" s="79"/>
      <c r="D13" s="78"/>
      <c r="E13" s="83"/>
      <c r="F13" s="83"/>
      <c r="G13" s="342"/>
      <c r="H13" s="342"/>
      <c r="I13" s="77"/>
      <c r="M13" s="29"/>
      <c r="N13" s="98"/>
      <c r="P13" s="76"/>
      <c r="Q13" s="8"/>
    </row>
    <row r="14" spans="1:17" x14ac:dyDescent="0.6">
      <c r="A14" s="82" t="s">
        <v>55</v>
      </c>
      <c r="B14" s="79">
        <v>1470</v>
      </c>
      <c r="C14" s="79">
        <v>1630</v>
      </c>
      <c r="D14" s="78">
        <v>11</v>
      </c>
      <c r="E14" s="76">
        <v>46</v>
      </c>
      <c r="F14" s="76">
        <v>54</v>
      </c>
      <c r="G14" s="342" t="str">
        <f t="shared" ref="G14:G24" si="0">ROUND(E14,0)&amp;" "&amp;REPT("|",(E14/100*50))&amp;"  "&amp;REPT("|",(F14/100*50))&amp;" "&amp;ROUND(F14,0)</f>
        <v>46 |||||||||||||||||||||||  ||||||||||||||||||||||||||| 54</v>
      </c>
      <c r="H14" s="342"/>
      <c r="I14" s="77">
        <v>1</v>
      </c>
      <c r="M14" s="29"/>
      <c r="N14" s="98"/>
      <c r="P14" s="76"/>
      <c r="Q14" s="8"/>
    </row>
    <row r="15" spans="1:17" ht="14.75" x14ac:dyDescent="0.75">
      <c r="A15" s="82" t="s">
        <v>54</v>
      </c>
      <c r="B15" s="80">
        <v>7300</v>
      </c>
      <c r="C15" s="79">
        <v>7380</v>
      </c>
      <c r="D15" s="78">
        <v>1</v>
      </c>
      <c r="E15" s="76">
        <v>31</v>
      </c>
      <c r="F15" s="76">
        <v>69</v>
      </c>
      <c r="G15" s="342" t="str">
        <f t="shared" si="0"/>
        <v>31 |||||||||||||||  |||||||||||||||||||||||||||||||||| 69</v>
      </c>
      <c r="H15" s="342"/>
      <c r="I15" s="77">
        <v>3</v>
      </c>
      <c r="M15" s="29"/>
      <c r="N15" s="98"/>
      <c r="P15" s="76"/>
      <c r="Q15" s="8"/>
    </row>
    <row r="16" spans="1:17" x14ac:dyDescent="0.6">
      <c r="A16" s="82" t="s">
        <v>53</v>
      </c>
      <c r="B16" s="79">
        <v>3780</v>
      </c>
      <c r="C16" s="79">
        <v>3490</v>
      </c>
      <c r="D16" s="78">
        <v>-8</v>
      </c>
      <c r="E16" s="76">
        <v>93</v>
      </c>
      <c r="F16" s="76">
        <v>7</v>
      </c>
      <c r="G16" s="342" t="str">
        <f t="shared" si="0"/>
        <v>93 ||||||||||||||||||||||||||||||||||||||||||||||  ||| 7</v>
      </c>
      <c r="H16" s="342"/>
      <c r="I16" s="77">
        <v>0</v>
      </c>
      <c r="M16" s="29"/>
      <c r="N16" s="98"/>
      <c r="P16" s="76"/>
      <c r="Q16" s="8"/>
    </row>
    <row r="17" spans="1:17" ht="14.75" x14ac:dyDescent="0.75">
      <c r="A17" s="82" t="s">
        <v>52</v>
      </c>
      <c r="B17" s="80">
        <v>3940</v>
      </c>
      <c r="C17" s="79">
        <v>4050</v>
      </c>
      <c r="D17" s="78">
        <v>3</v>
      </c>
      <c r="E17" s="76">
        <v>75</v>
      </c>
      <c r="F17" s="76">
        <v>25</v>
      </c>
      <c r="G17" s="342" t="str">
        <f t="shared" si="0"/>
        <v>75 |||||||||||||||||||||||||||||||||||||  |||||||||||| 25</v>
      </c>
      <c r="H17" s="342"/>
      <c r="I17" s="77">
        <v>1</v>
      </c>
      <c r="M17" s="29"/>
      <c r="N17" s="98"/>
      <c r="P17" s="76"/>
      <c r="Q17" s="8"/>
    </row>
    <row r="18" spans="1:17" x14ac:dyDescent="0.6">
      <c r="A18" s="82" t="s">
        <v>51</v>
      </c>
      <c r="B18" s="79">
        <v>4200</v>
      </c>
      <c r="C18" s="79">
        <v>3950</v>
      </c>
      <c r="D18" s="78">
        <v>-6</v>
      </c>
      <c r="E18" s="76">
        <v>25</v>
      </c>
      <c r="F18" s="76">
        <v>75</v>
      </c>
      <c r="G18" s="342" t="str">
        <f t="shared" si="0"/>
        <v>25 ||||||||||||  ||||||||||||||||||||||||||||||||||||| 75</v>
      </c>
      <c r="H18" s="342"/>
      <c r="I18" s="77">
        <v>1</v>
      </c>
      <c r="M18" s="29"/>
      <c r="N18" s="98"/>
      <c r="P18" s="76"/>
      <c r="Q18" s="8"/>
    </row>
    <row r="19" spans="1:17" ht="14.75" x14ac:dyDescent="0.75">
      <c r="A19" s="82" t="s">
        <v>50</v>
      </c>
      <c r="B19" s="80">
        <v>1830</v>
      </c>
      <c r="C19" s="79">
        <v>1940</v>
      </c>
      <c r="D19" s="78">
        <v>6</v>
      </c>
      <c r="E19" s="76">
        <v>63</v>
      </c>
      <c r="F19" s="76">
        <v>37</v>
      </c>
      <c r="G19" s="342" t="str">
        <f t="shared" si="0"/>
        <v>63 |||||||||||||||||||||||||||||||  |||||||||||||||||| 37</v>
      </c>
      <c r="H19" s="342"/>
      <c r="I19" s="77">
        <v>1</v>
      </c>
      <c r="M19" s="29"/>
      <c r="N19" s="98"/>
      <c r="P19" s="76"/>
      <c r="Q19" s="8"/>
    </row>
    <row r="20" spans="1:17" x14ac:dyDescent="0.6">
      <c r="A20" s="82" t="s">
        <v>49</v>
      </c>
      <c r="B20" s="79">
        <v>1800</v>
      </c>
      <c r="C20" s="79">
        <v>1800</v>
      </c>
      <c r="D20" s="78">
        <v>0</v>
      </c>
      <c r="E20" s="76">
        <v>58</v>
      </c>
      <c r="F20" s="76">
        <v>42</v>
      </c>
      <c r="G20" s="342" t="str">
        <f t="shared" si="0"/>
        <v>58 ||||||||||||||||||||||||||||  ||||||||||||||||||||| 42</v>
      </c>
      <c r="H20" s="342"/>
      <c r="I20" s="77">
        <v>3</v>
      </c>
      <c r="M20" s="29"/>
      <c r="N20" s="98"/>
      <c r="P20" s="76"/>
      <c r="Q20" s="8"/>
    </row>
    <row r="21" spans="1:17" ht="14.75" x14ac:dyDescent="0.75">
      <c r="A21" s="82" t="s">
        <v>48</v>
      </c>
      <c r="B21" s="80">
        <v>5850</v>
      </c>
      <c r="C21" s="79">
        <v>5600</v>
      </c>
      <c r="D21" s="78">
        <v>-4</v>
      </c>
      <c r="E21" s="76">
        <v>85</v>
      </c>
      <c r="F21" s="76">
        <v>15</v>
      </c>
      <c r="G21" s="342" t="str">
        <f t="shared" si="0"/>
        <v>85 ||||||||||||||||||||||||||||||||||||||||||  ||||||| 15</v>
      </c>
      <c r="H21" s="342"/>
      <c r="I21" s="77">
        <v>1</v>
      </c>
      <c r="M21" s="29"/>
      <c r="N21" s="98"/>
      <c r="P21" s="76"/>
      <c r="Q21" s="8"/>
    </row>
    <row r="22" spans="1:17" x14ac:dyDescent="0.6">
      <c r="A22" s="82" t="s">
        <v>47</v>
      </c>
      <c r="B22" s="79">
        <v>3020</v>
      </c>
      <c r="C22" s="79">
        <v>2920</v>
      </c>
      <c r="D22" s="78">
        <v>-3</v>
      </c>
      <c r="E22" s="76">
        <v>81</v>
      </c>
      <c r="F22" s="76">
        <v>19</v>
      </c>
      <c r="G22" s="342" t="str">
        <f t="shared" si="0"/>
        <v>81 ||||||||||||||||||||||||||||||||||||||||  ||||||||| 19</v>
      </c>
      <c r="H22" s="342"/>
      <c r="I22" s="77">
        <v>1</v>
      </c>
      <c r="M22" s="29"/>
      <c r="N22" s="98"/>
      <c r="P22" s="76"/>
      <c r="Q22" s="8"/>
    </row>
    <row r="23" spans="1:17" ht="14.75" x14ac:dyDescent="0.75">
      <c r="A23" s="81" t="s">
        <v>46</v>
      </c>
      <c r="B23" s="80">
        <v>2190</v>
      </c>
      <c r="C23" s="79">
        <v>2250</v>
      </c>
      <c r="D23" s="78">
        <v>3</v>
      </c>
      <c r="E23" s="76">
        <v>87</v>
      </c>
      <c r="F23" s="76">
        <v>13</v>
      </c>
      <c r="G23" s="342" t="str">
        <f t="shared" si="0"/>
        <v>87 |||||||||||||||||||||||||||||||||||||||||||  |||||| 13</v>
      </c>
      <c r="H23" s="342"/>
      <c r="I23" s="77">
        <v>1</v>
      </c>
      <c r="M23" s="29"/>
      <c r="N23" s="98"/>
      <c r="P23" s="76"/>
      <c r="Q23" s="8"/>
    </row>
    <row r="24" spans="1:17" x14ac:dyDescent="0.6">
      <c r="A24" s="75" t="s">
        <v>45</v>
      </c>
      <c r="B24" s="74">
        <v>4420</v>
      </c>
      <c r="C24" s="74">
        <v>4540</v>
      </c>
      <c r="D24" s="73">
        <v>3</v>
      </c>
      <c r="E24" s="71">
        <v>55</v>
      </c>
      <c r="F24" s="71">
        <v>45</v>
      </c>
      <c r="G24" s="343" t="str">
        <f t="shared" si="0"/>
        <v>55 |||||||||||||||||||||||||||  |||||||||||||||||||||| 45</v>
      </c>
      <c r="H24" s="343"/>
      <c r="I24" s="72">
        <v>2</v>
      </c>
      <c r="N24" s="98"/>
      <c r="P24" s="71"/>
      <c r="Q24" s="8"/>
    </row>
  </sheetData>
  <mergeCells count="23">
    <mergeCell ref="G23:H23"/>
    <mergeCell ref="G24:H24"/>
    <mergeCell ref="G19:H19"/>
    <mergeCell ref="G12:H12"/>
    <mergeCell ref="G13:H13"/>
    <mergeCell ref="G20:H20"/>
    <mergeCell ref="G21:H21"/>
    <mergeCell ref="G22:H22"/>
    <mergeCell ref="G14:H14"/>
    <mergeCell ref="G15:H15"/>
    <mergeCell ref="G16:H16"/>
    <mergeCell ref="G17:H17"/>
    <mergeCell ref="G18:H18"/>
    <mergeCell ref="G7:H7"/>
    <mergeCell ref="G8:H8"/>
    <mergeCell ref="G9:H9"/>
    <mergeCell ref="G10:H10"/>
    <mergeCell ref="G11:H11"/>
    <mergeCell ref="A2:I2"/>
    <mergeCell ref="B4:C4"/>
    <mergeCell ref="D4:D5"/>
    <mergeCell ref="G4:H4"/>
    <mergeCell ref="I4:I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election activeCell="P11" sqref="P11"/>
    </sheetView>
  </sheetViews>
  <sheetFormatPr defaultRowHeight="14.75" x14ac:dyDescent="0.75"/>
  <cols>
    <col min="1" max="1" width="11.7265625" style="158" customWidth="1"/>
    <col min="2" max="2" width="13.40625" style="95" customWidth="1"/>
    <col min="3" max="3" width="10.1328125" style="95" customWidth="1"/>
    <col min="4" max="4" width="9.26953125" style="95" customWidth="1"/>
    <col min="5" max="5" width="15.40625" style="95" customWidth="1"/>
  </cols>
  <sheetData>
    <row r="1" spans="1:5" x14ac:dyDescent="0.75">
      <c r="A1" s="158" t="s">
        <v>253</v>
      </c>
    </row>
    <row r="3" spans="1:5" ht="30.25" thickBot="1" x14ac:dyDescent="0.75">
      <c r="A3" s="172" t="s">
        <v>70</v>
      </c>
      <c r="B3" s="172" t="s">
        <v>112</v>
      </c>
      <c r="C3" s="172" t="s">
        <v>1</v>
      </c>
      <c r="D3" s="172" t="s">
        <v>2</v>
      </c>
      <c r="E3" s="172" t="s">
        <v>113</v>
      </c>
    </row>
    <row r="4" spans="1:5" x14ac:dyDescent="0.75">
      <c r="A4" s="173">
        <v>1977</v>
      </c>
      <c r="B4" s="174">
        <v>147589</v>
      </c>
      <c r="C4" s="175">
        <v>77018</v>
      </c>
      <c r="D4" s="175">
        <v>70571</v>
      </c>
      <c r="E4" s="176"/>
    </row>
    <row r="5" spans="1:5" x14ac:dyDescent="0.75">
      <c r="A5" s="173">
        <v>1978</v>
      </c>
      <c r="B5" s="174">
        <v>156006</v>
      </c>
      <c r="C5" s="174">
        <v>82748</v>
      </c>
      <c r="D5" s="174">
        <v>73258</v>
      </c>
      <c r="E5" s="177"/>
    </row>
    <row r="6" spans="1:5" x14ac:dyDescent="0.75">
      <c r="A6" s="173">
        <v>1979</v>
      </c>
      <c r="B6" s="174">
        <v>153591</v>
      </c>
      <c r="C6" s="174">
        <v>82333</v>
      </c>
      <c r="D6" s="174">
        <v>71258</v>
      </c>
      <c r="E6" s="177"/>
    </row>
    <row r="7" spans="1:5" x14ac:dyDescent="0.75">
      <c r="A7" s="173">
        <v>1980</v>
      </c>
      <c r="B7" s="174">
        <v>156598</v>
      </c>
      <c r="C7" s="174">
        <v>85743</v>
      </c>
      <c r="D7" s="174">
        <v>70855</v>
      </c>
      <c r="E7" s="177"/>
    </row>
    <row r="8" spans="1:5" x14ac:dyDescent="0.75">
      <c r="A8" s="173">
        <v>1981</v>
      </c>
      <c r="B8" s="174">
        <v>157668</v>
      </c>
      <c r="C8" s="174">
        <v>87506</v>
      </c>
      <c r="D8" s="174">
        <v>70162</v>
      </c>
      <c r="E8" s="177"/>
    </row>
    <row r="9" spans="1:5" x14ac:dyDescent="0.75">
      <c r="A9" s="173">
        <v>1982</v>
      </c>
      <c r="B9" s="174">
        <v>157366</v>
      </c>
      <c r="C9" s="174">
        <v>87878</v>
      </c>
      <c r="D9" s="174">
        <v>69488</v>
      </c>
      <c r="E9" s="177"/>
    </row>
    <row r="10" spans="1:5" x14ac:dyDescent="0.75">
      <c r="A10" s="173">
        <v>1983</v>
      </c>
      <c r="B10" s="174">
        <v>158997</v>
      </c>
      <c r="C10" s="174">
        <v>89052</v>
      </c>
      <c r="D10" s="174">
        <v>69945</v>
      </c>
      <c r="E10" s="177"/>
    </row>
    <row r="11" spans="1:5" x14ac:dyDescent="0.75">
      <c r="A11" s="173">
        <v>1984</v>
      </c>
      <c r="B11" s="174">
        <v>159394</v>
      </c>
      <c r="C11" s="174">
        <v>89266</v>
      </c>
      <c r="D11" s="174">
        <v>70128</v>
      </c>
      <c r="E11" s="177"/>
    </row>
    <row r="12" spans="1:5" x14ac:dyDescent="0.75">
      <c r="A12" s="173">
        <v>1985</v>
      </c>
      <c r="B12" s="174">
        <v>156805</v>
      </c>
      <c r="C12" s="174">
        <v>87665</v>
      </c>
      <c r="D12" s="174">
        <v>69140</v>
      </c>
      <c r="E12" s="177"/>
    </row>
    <row r="13" spans="1:5" x14ac:dyDescent="0.75">
      <c r="A13" s="173">
        <v>1986</v>
      </c>
      <c r="B13" s="174">
        <v>154246</v>
      </c>
      <c r="C13" s="174">
        <v>85732</v>
      </c>
      <c r="D13" s="174">
        <v>68514</v>
      </c>
      <c r="E13" s="177"/>
    </row>
    <row r="14" spans="1:5" x14ac:dyDescent="0.75">
      <c r="A14" s="173">
        <v>1987</v>
      </c>
      <c r="B14" s="174">
        <v>157306</v>
      </c>
      <c r="C14" s="174">
        <v>87653</v>
      </c>
      <c r="D14" s="174">
        <v>69653</v>
      </c>
      <c r="E14" s="177"/>
    </row>
    <row r="15" spans="1:5" x14ac:dyDescent="0.75">
      <c r="A15" s="173">
        <v>1988</v>
      </c>
      <c r="B15" s="174">
        <v>160289</v>
      </c>
      <c r="C15" s="174">
        <v>89695</v>
      </c>
      <c r="D15" s="174">
        <v>70594</v>
      </c>
      <c r="E15" s="177"/>
    </row>
    <row r="16" spans="1:5" x14ac:dyDescent="0.75">
      <c r="A16" s="173">
        <v>1989</v>
      </c>
      <c r="B16" s="174">
        <v>164814</v>
      </c>
      <c r="C16" s="174">
        <v>92519</v>
      </c>
      <c r="D16" s="174">
        <v>72295</v>
      </c>
      <c r="E16" s="177"/>
    </row>
    <row r="17" spans="1:5" x14ac:dyDescent="0.75">
      <c r="A17" s="173">
        <v>1990</v>
      </c>
      <c r="B17" s="174">
        <v>173417</v>
      </c>
      <c r="C17" s="174">
        <v>97870</v>
      </c>
      <c r="D17" s="174">
        <v>75547</v>
      </c>
      <c r="E17" s="177"/>
    </row>
    <row r="18" spans="1:5" x14ac:dyDescent="0.75">
      <c r="A18" s="173">
        <v>1991</v>
      </c>
      <c r="B18" s="174">
        <v>188632</v>
      </c>
      <c r="C18" s="174">
        <v>106310</v>
      </c>
      <c r="D18" s="174">
        <v>82322</v>
      </c>
      <c r="E18" s="177"/>
    </row>
    <row r="19" spans="1:5" x14ac:dyDescent="0.75">
      <c r="A19" s="173">
        <v>1992</v>
      </c>
      <c r="B19" s="174">
        <v>208493</v>
      </c>
      <c r="C19" s="174">
        <v>115878</v>
      </c>
      <c r="D19" s="174">
        <v>92615</v>
      </c>
      <c r="E19" s="177"/>
    </row>
    <row r="20" spans="1:5" x14ac:dyDescent="0.75">
      <c r="A20" s="173">
        <v>1993</v>
      </c>
      <c r="B20" s="174">
        <v>220037</v>
      </c>
      <c r="C20" s="174">
        <v>122672</v>
      </c>
      <c r="D20" s="174">
        <v>97365</v>
      </c>
      <c r="E20" s="177"/>
    </row>
    <row r="21" spans="1:5" x14ac:dyDescent="0.75">
      <c r="A21" s="173">
        <v>1994</v>
      </c>
      <c r="B21" s="174">
        <v>231376</v>
      </c>
      <c r="C21" s="174">
        <v>129650</v>
      </c>
      <c r="D21" s="174">
        <v>101726</v>
      </c>
      <c r="E21" s="177"/>
    </row>
    <row r="22" spans="1:5" x14ac:dyDescent="0.75">
      <c r="A22" s="173">
        <v>1995</v>
      </c>
      <c r="B22" s="174">
        <v>245891</v>
      </c>
      <c r="C22" s="174">
        <v>138748</v>
      </c>
      <c r="D22" s="174">
        <v>107143</v>
      </c>
      <c r="E22" s="177"/>
    </row>
    <row r="23" spans="1:5" x14ac:dyDescent="0.75">
      <c r="A23" s="173">
        <v>1996</v>
      </c>
      <c r="B23" s="174">
        <v>261403</v>
      </c>
      <c r="C23" s="174">
        <v>144712</v>
      </c>
      <c r="D23" s="174">
        <v>109724</v>
      </c>
      <c r="E23" s="174">
        <v>6967</v>
      </c>
    </row>
    <row r="24" spans="1:5" x14ac:dyDescent="0.75">
      <c r="A24" s="173">
        <v>1997</v>
      </c>
      <c r="B24" s="174">
        <v>264283</v>
      </c>
      <c r="C24" s="174">
        <v>147789</v>
      </c>
      <c r="D24" s="174">
        <v>109826</v>
      </c>
      <c r="E24" s="174">
        <v>6668</v>
      </c>
    </row>
    <row r="25" spans="1:5" x14ac:dyDescent="0.75">
      <c r="A25" s="173">
        <v>1998</v>
      </c>
      <c r="B25" s="174">
        <v>268114</v>
      </c>
      <c r="C25" s="174">
        <v>151195</v>
      </c>
      <c r="D25" s="174">
        <v>109667</v>
      </c>
      <c r="E25" s="174">
        <v>7252</v>
      </c>
    </row>
    <row r="26" spans="1:5" x14ac:dyDescent="0.75">
      <c r="A26" s="173">
        <v>1999</v>
      </c>
      <c r="B26" s="174">
        <v>275782</v>
      </c>
      <c r="C26" s="174">
        <v>157568</v>
      </c>
      <c r="D26" s="174">
        <v>110481</v>
      </c>
      <c r="E26" s="174">
        <v>7733</v>
      </c>
    </row>
    <row r="27" spans="1:5" x14ac:dyDescent="0.75">
      <c r="A27" s="173">
        <v>2000</v>
      </c>
      <c r="B27" s="174">
        <v>284988</v>
      </c>
      <c r="C27" s="174">
        <v>165233</v>
      </c>
      <c r="D27" s="174">
        <v>111478</v>
      </c>
      <c r="E27" s="174">
        <v>8277</v>
      </c>
    </row>
    <row r="28" spans="1:5" x14ac:dyDescent="0.75">
      <c r="A28" s="173">
        <v>2001</v>
      </c>
      <c r="B28" s="174">
        <v>300669</v>
      </c>
      <c r="C28" s="174">
        <v>175320</v>
      </c>
      <c r="D28" s="174">
        <v>115769</v>
      </c>
      <c r="E28" s="174">
        <v>9580</v>
      </c>
    </row>
    <row r="29" spans="1:5" x14ac:dyDescent="0.75">
      <c r="A29" s="173">
        <v>2002</v>
      </c>
      <c r="B29" s="174">
        <v>328738</v>
      </c>
      <c r="C29" s="174">
        <v>191424</v>
      </c>
      <c r="D29" s="174">
        <v>125345</v>
      </c>
      <c r="E29" s="174">
        <v>11969</v>
      </c>
    </row>
    <row r="30" spans="1:5" x14ac:dyDescent="0.75">
      <c r="A30" s="173">
        <v>2003</v>
      </c>
      <c r="B30" s="174">
        <v>339892</v>
      </c>
      <c r="C30" s="174">
        <v>196959</v>
      </c>
      <c r="D30" s="174">
        <v>128572</v>
      </c>
      <c r="E30" s="174">
        <v>14361</v>
      </c>
    </row>
    <row r="31" spans="1:5" x14ac:dyDescent="0.75">
      <c r="A31" s="173">
        <v>2004</v>
      </c>
      <c r="B31" s="174">
        <v>337285</v>
      </c>
      <c r="C31" s="174">
        <v>194861</v>
      </c>
      <c r="D31" s="174">
        <v>126146</v>
      </c>
      <c r="E31" s="174">
        <v>16278</v>
      </c>
    </row>
    <row r="32" spans="1:5" x14ac:dyDescent="0.75">
      <c r="A32" s="173">
        <v>2005</v>
      </c>
      <c r="B32" s="174">
        <v>330761</v>
      </c>
      <c r="C32" s="174">
        <v>189885</v>
      </c>
      <c r="D32" s="174">
        <v>122036</v>
      </c>
      <c r="E32" s="174">
        <v>18840</v>
      </c>
    </row>
    <row r="33" spans="1:11" x14ac:dyDescent="0.75">
      <c r="A33" s="173">
        <v>2006</v>
      </c>
      <c r="B33" s="174">
        <v>319671</v>
      </c>
      <c r="C33" s="174">
        <v>183680</v>
      </c>
      <c r="D33" s="174">
        <v>115432</v>
      </c>
      <c r="E33" s="174">
        <v>20559</v>
      </c>
    </row>
    <row r="34" spans="1:11" x14ac:dyDescent="0.75">
      <c r="A34" s="173">
        <v>2007</v>
      </c>
      <c r="B34" s="174">
        <v>319119</v>
      </c>
      <c r="C34" s="174">
        <v>182334</v>
      </c>
      <c r="D34" s="174">
        <v>113272</v>
      </c>
      <c r="E34" s="174">
        <v>23513</v>
      </c>
    </row>
    <row r="35" spans="1:11" x14ac:dyDescent="0.75">
      <c r="A35" s="173">
        <v>2008</v>
      </c>
      <c r="B35" s="174">
        <v>325997</v>
      </c>
      <c r="C35" s="174">
        <v>184417</v>
      </c>
      <c r="D35" s="174">
        <v>113735</v>
      </c>
      <c r="E35" s="174">
        <v>27845</v>
      </c>
    </row>
    <row r="36" spans="1:11" x14ac:dyDescent="0.75">
      <c r="A36" s="173">
        <v>2009</v>
      </c>
      <c r="B36" s="174">
        <v>356985</v>
      </c>
      <c r="C36" s="174">
        <v>197506</v>
      </c>
      <c r="D36" s="174">
        <v>126526</v>
      </c>
      <c r="E36" s="174">
        <v>32953</v>
      </c>
    </row>
    <row r="37" spans="1:11" x14ac:dyDescent="0.75">
      <c r="A37" s="178">
        <v>2010</v>
      </c>
      <c r="B37" s="179">
        <v>364895</v>
      </c>
      <c r="C37" s="179">
        <v>199064</v>
      </c>
      <c r="D37" s="179">
        <v>128173</v>
      </c>
      <c r="E37" s="179">
        <v>37658</v>
      </c>
    </row>
    <row r="38" spans="1:11" x14ac:dyDescent="0.75">
      <c r="A38" s="173">
        <v>2011</v>
      </c>
      <c r="B38" s="174">
        <v>357905</v>
      </c>
      <c r="C38" s="174">
        <v>199682</v>
      </c>
      <c r="D38" s="174">
        <v>127904</v>
      </c>
      <c r="E38" s="174">
        <v>30319</v>
      </c>
    </row>
    <row r="39" spans="1:11" x14ac:dyDescent="0.75">
      <c r="A39" s="173">
        <v>2012</v>
      </c>
      <c r="B39" s="174">
        <v>351519</v>
      </c>
      <c r="C39" s="174">
        <v>197635</v>
      </c>
      <c r="D39" s="174">
        <v>127829</v>
      </c>
      <c r="E39" s="174">
        <v>26055</v>
      </c>
    </row>
    <row r="40" spans="1:11" x14ac:dyDescent="0.75">
      <c r="A40" s="173">
        <v>2013</v>
      </c>
      <c r="B40" s="174">
        <v>345473</v>
      </c>
      <c r="C40" s="174">
        <v>193295</v>
      </c>
      <c r="D40" s="174">
        <v>127417</v>
      </c>
      <c r="E40" s="174">
        <v>24761</v>
      </c>
    </row>
    <row r="41" spans="1:11" x14ac:dyDescent="0.75">
      <c r="A41" s="173">
        <v>2014</v>
      </c>
      <c r="B41" s="174">
        <v>344100</v>
      </c>
      <c r="C41" s="174">
        <v>191359</v>
      </c>
      <c r="D41" s="174">
        <v>127292</v>
      </c>
      <c r="E41" s="174">
        <v>25449</v>
      </c>
    </row>
    <row r="42" spans="1:11" x14ac:dyDescent="0.75">
      <c r="A42" s="173">
        <v>2015</v>
      </c>
      <c r="B42" s="174">
        <v>343344</v>
      </c>
      <c r="C42" s="174">
        <v>190832</v>
      </c>
      <c r="D42" s="174">
        <v>125308</v>
      </c>
      <c r="E42" s="174">
        <v>27204</v>
      </c>
    </row>
    <row r="43" spans="1:11" x14ac:dyDescent="0.75">
      <c r="A43" s="180">
        <v>2016</v>
      </c>
      <c r="B43" s="175">
        <v>343210</v>
      </c>
      <c r="C43" s="175">
        <v>190834</v>
      </c>
      <c r="D43" s="175">
        <v>124421</v>
      </c>
      <c r="E43" s="175">
        <v>27955</v>
      </c>
    </row>
    <row r="44" spans="1:11" x14ac:dyDescent="0.75">
      <c r="A44" s="180">
        <v>2017</v>
      </c>
      <c r="B44" s="175">
        <v>345496</v>
      </c>
      <c r="C44" s="175">
        <v>192289</v>
      </c>
      <c r="D44" s="175">
        <v>122807</v>
      </c>
      <c r="E44" s="175">
        <v>30400</v>
      </c>
      <c r="H44" s="3"/>
    </row>
    <row r="45" spans="1:11" x14ac:dyDescent="0.75">
      <c r="A45" s="180">
        <v>2018</v>
      </c>
      <c r="B45" s="175">
        <v>349318</v>
      </c>
      <c r="C45" s="175">
        <v>194721</v>
      </c>
      <c r="D45" s="175">
        <v>123515</v>
      </c>
      <c r="E45" s="174">
        <v>31100</v>
      </c>
    </row>
    <row r="46" spans="1:11" x14ac:dyDescent="0.75">
      <c r="A46" s="180">
        <v>2019</v>
      </c>
      <c r="B46" s="175">
        <v>359673</v>
      </c>
      <c r="C46" s="175">
        <v>200424</v>
      </c>
      <c r="D46" s="175">
        <v>127056</v>
      </c>
      <c r="E46" s="175">
        <v>32193</v>
      </c>
      <c r="K46" s="3"/>
    </row>
    <row r="47" spans="1:11" x14ac:dyDescent="0.75">
      <c r="A47" s="180">
        <v>2020</v>
      </c>
      <c r="B47" s="175">
        <v>384495</v>
      </c>
      <c r="C47" s="175">
        <v>219891</v>
      </c>
      <c r="D47" s="175">
        <v>136886</v>
      </c>
      <c r="E47" s="175">
        <v>27718</v>
      </c>
      <c r="H47" s="3"/>
      <c r="K47" s="3"/>
    </row>
    <row r="48" spans="1:11" x14ac:dyDescent="0.75">
      <c r="B48" s="3"/>
    </row>
    <row r="50" spans="6:6" x14ac:dyDescent="0.75">
      <c r="F50" s="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zoomScalePageLayoutView="130" workbookViewId="0">
      <selection activeCell="V11" sqref="V11"/>
    </sheetView>
  </sheetViews>
  <sheetFormatPr defaultColWidth="8.86328125" defaultRowHeight="14.75" x14ac:dyDescent="0.75"/>
  <cols>
    <col min="1" max="1" width="11.86328125" style="95" customWidth="1"/>
    <col min="2" max="2" width="16.40625" style="95" bestFit="1" customWidth="1"/>
    <col min="3" max="3" width="17.54296875" style="95" customWidth="1"/>
    <col min="4" max="4" width="18" style="95" customWidth="1"/>
    <col min="5" max="16384" width="8.86328125" style="95"/>
  </cols>
  <sheetData>
    <row r="1" spans="1:7" x14ac:dyDescent="0.75">
      <c r="A1" s="258" t="s">
        <v>365</v>
      </c>
      <c r="B1" s="63"/>
      <c r="C1" s="63"/>
      <c r="D1" s="63"/>
      <c r="E1" s="63"/>
    </row>
    <row r="2" spans="1:7" x14ac:dyDescent="0.75">
      <c r="A2" s="63"/>
      <c r="B2" s="63"/>
      <c r="C2" s="63"/>
      <c r="D2" s="63"/>
      <c r="E2" s="63"/>
    </row>
    <row r="3" spans="1:7" ht="15.5" thickBot="1" x14ac:dyDescent="0.9">
      <c r="A3" s="150" t="s">
        <v>70</v>
      </c>
      <c r="B3" s="150" t="s">
        <v>69</v>
      </c>
      <c r="C3" s="150" t="s">
        <v>68</v>
      </c>
      <c r="D3" s="150" t="s">
        <v>67</v>
      </c>
      <c r="E3" s="151"/>
    </row>
    <row r="4" spans="1:7" x14ac:dyDescent="0.75">
      <c r="A4" s="152">
        <v>2010</v>
      </c>
      <c r="B4" s="153">
        <v>280538</v>
      </c>
      <c r="C4" s="154">
        <v>64505</v>
      </c>
      <c r="D4" s="154">
        <v>19858</v>
      </c>
      <c r="E4" s="205">
        <f>SUM(B4:D4)</f>
        <v>364901</v>
      </c>
      <c r="G4" s="63"/>
    </row>
    <row r="5" spans="1:7" x14ac:dyDescent="0.75">
      <c r="A5" s="152">
        <v>2011</v>
      </c>
      <c r="B5" s="153">
        <v>275154</v>
      </c>
      <c r="C5" s="154">
        <v>65171</v>
      </c>
      <c r="D5" s="154">
        <v>17582</v>
      </c>
      <c r="E5" s="205">
        <f t="shared" ref="E5:E14" si="0">SUM(B5:D5)</f>
        <v>357907</v>
      </c>
      <c r="G5" s="63"/>
    </row>
    <row r="6" spans="1:7" x14ac:dyDescent="0.75">
      <c r="A6" s="152">
        <v>2012</v>
      </c>
      <c r="B6" s="153">
        <v>272888</v>
      </c>
      <c r="C6" s="154">
        <v>62474</v>
      </c>
      <c r="D6" s="154">
        <v>16162</v>
      </c>
      <c r="E6" s="205">
        <f t="shared" si="0"/>
        <v>351524</v>
      </c>
      <c r="G6" s="63"/>
    </row>
    <row r="7" spans="1:7" x14ac:dyDescent="0.75">
      <c r="A7" s="152">
        <v>2013</v>
      </c>
      <c r="B7" s="153">
        <v>272809</v>
      </c>
      <c r="C7" s="154">
        <v>57331</v>
      </c>
      <c r="D7" s="154">
        <v>15333</v>
      </c>
      <c r="E7" s="205">
        <f t="shared" si="0"/>
        <v>345473</v>
      </c>
    </row>
    <row r="8" spans="1:7" x14ac:dyDescent="0.75">
      <c r="A8" s="152">
        <v>2014</v>
      </c>
      <c r="B8" s="155">
        <v>270714</v>
      </c>
      <c r="C8" s="156">
        <v>57393</v>
      </c>
      <c r="D8" s="156">
        <v>15993</v>
      </c>
      <c r="E8" s="205">
        <f t="shared" si="0"/>
        <v>344100</v>
      </c>
    </row>
    <row r="9" spans="1:7" x14ac:dyDescent="0.75">
      <c r="A9" s="152">
        <v>2015</v>
      </c>
      <c r="B9" s="155">
        <v>271991</v>
      </c>
      <c r="C9" s="156">
        <v>57272</v>
      </c>
      <c r="D9" s="156">
        <v>14081</v>
      </c>
      <c r="E9" s="205">
        <f t="shared" si="0"/>
        <v>343344</v>
      </c>
    </row>
    <row r="10" spans="1:7" x14ac:dyDescent="0.75">
      <c r="A10" s="152">
        <v>2016</v>
      </c>
      <c r="B10" s="156">
        <v>271653</v>
      </c>
      <c r="C10" s="156">
        <v>57748</v>
      </c>
      <c r="D10" s="156">
        <v>13809</v>
      </c>
      <c r="E10" s="205">
        <f t="shared" si="0"/>
        <v>343210</v>
      </c>
    </row>
    <row r="11" spans="1:7" x14ac:dyDescent="0.75">
      <c r="A11" s="157">
        <v>2017</v>
      </c>
      <c r="B11" s="154">
        <v>273251</v>
      </c>
      <c r="C11" s="154">
        <v>58251</v>
      </c>
      <c r="D11" s="154">
        <v>13992</v>
      </c>
      <c r="E11" s="205">
        <f t="shared" si="0"/>
        <v>345494</v>
      </c>
    </row>
    <row r="12" spans="1:7" x14ac:dyDescent="0.75">
      <c r="A12" s="157">
        <v>2018</v>
      </c>
      <c r="B12" s="154">
        <v>273019</v>
      </c>
      <c r="C12" s="154">
        <v>62490</v>
      </c>
      <c r="D12" s="154">
        <v>13809</v>
      </c>
      <c r="E12" s="205">
        <f t="shared" si="0"/>
        <v>349318</v>
      </c>
    </row>
    <row r="13" spans="1:7" x14ac:dyDescent="0.75">
      <c r="A13" s="157">
        <v>2019</v>
      </c>
      <c r="B13" s="154">
        <v>273677</v>
      </c>
      <c r="C13" s="154">
        <v>70231</v>
      </c>
      <c r="D13" s="154">
        <v>15765</v>
      </c>
      <c r="E13" s="205">
        <f t="shared" si="0"/>
        <v>359673</v>
      </c>
    </row>
    <row r="14" spans="1:7" x14ac:dyDescent="0.75">
      <c r="A14" s="157">
        <v>2020</v>
      </c>
      <c r="B14" s="154">
        <v>282046</v>
      </c>
      <c r="C14" s="154">
        <v>82249</v>
      </c>
      <c r="D14" s="154">
        <v>20200</v>
      </c>
      <c r="E14" s="205">
        <f t="shared" si="0"/>
        <v>384495</v>
      </c>
    </row>
    <row r="15" spans="1:7" x14ac:dyDescent="0.75">
      <c r="A15" s="63"/>
      <c r="B15" s="63"/>
      <c r="C15" s="63"/>
      <c r="D15" s="63"/>
      <c r="E15" s="63"/>
    </row>
    <row r="16" spans="1:7" x14ac:dyDescent="0.75">
      <c r="A16" s="63"/>
      <c r="B16" s="63"/>
      <c r="C16" s="63"/>
      <c r="D16" s="271"/>
      <c r="E16" s="63"/>
    </row>
    <row r="17" spans="1:5" x14ac:dyDescent="0.75">
      <c r="A17" s="63"/>
      <c r="B17" s="63"/>
      <c r="C17" s="63"/>
      <c r="D17" s="271"/>
      <c r="E17" s="63"/>
    </row>
    <row r="18" spans="1:5" x14ac:dyDescent="0.75">
      <c r="D18" s="101"/>
    </row>
    <row r="19" spans="1:5" x14ac:dyDescent="0.75">
      <c r="C19" s="96"/>
      <c r="D19" s="101"/>
    </row>
    <row r="20" spans="1:5" x14ac:dyDescent="0.75">
      <c r="C20" s="96"/>
      <c r="D20" s="101"/>
    </row>
    <row r="21" spans="1:5" x14ac:dyDescent="0.75">
      <c r="D21" s="101"/>
      <c r="E21" s="96"/>
    </row>
    <row r="22" spans="1:5" x14ac:dyDescent="0.75">
      <c r="C22" s="96"/>
      <c r="D22" s="101"/>
    </row>
    <row r="23" spans="1:5" x14ac:dyDescent="0.75">
      <c r="C23" s="96"/>
      <c r="D23" s="101"/>
    </row>
    <row r="24" spans="1:5" x14ac:dyDescent="0.75">
      <c r="D24" s="101"/>
    </row>
    <row r="25" spans="1:5" x14ac:dyDescent="0.75">
      <c r="D25" s="101"/>
    </row>
    <row r="26" spans="1:5" x14ac:dyDescent="0.75">
      <c r="D26" s="101"/>
    </row>
    <row r="27" spans="1:5" x14ac:dyDescent="0.75">
      <c r="D27" s="101"/>
    </row>
    <row r="28" spans="1:5" x14ac:dyDescent="0.75">
      <c r="D28" s="101"/>
    </row>
    <row r="29" spans="1:5" x14ac:dyDescent="0.75">
      <c r="D29" s="101"/>
    </row>
    <row r="30" spans="1:5" x14ac:dyDescent="0.75">
      <c r="D30" s="101"/>
    </row>
    <row r="31" spans="1:5" x14ac:dyDescent="0.75">
      <c r="D31" s="101"/>
    </row>
    <row r="32" spans="1:5" x14ac:dyDescent="0.75">
      <c r="D32" s="101"/>
    </row>
    <row r="33" spans="4:4" x14ac:dyDescent="0.75">
      <c r="D33" s="101"/>
    </row>
    <row r="34" spans="4:4" x14ac:dyDescent="0.75">
      <c r="D34" s="101"/>
    </row>
  </sheetData>
  <pageMargins left="0.7" right="0.7" top="0.75" bottom="0.75" header="0.3" footer="0.3"/>
  <pageSetup paperSize="9" scale="95" orientation="portrait" r:id="rId1"/>
  <ignoredErrors>
    <ignoredError sqref="E4:E14"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C18" sqref="C18"/>
    </sheetView>
  </sheetViews>
  <sheetFormatPr defaultRowHeight="13" x14ac:dyDescent="0.6"/>
  <cols>
    <col min="1" max="1" width="27.40625" customWidth="1"/>
    <col min="2" max="2" width="10.40625" customWidth="1"/>
    <col min="4" max="4" width="11.7265625" bestFit="1" customWidth="1"/>
    <col min="6" max="6" width="8.54296875" customWidth="1"/>
    <col min="8" max="8" width="14.40625" customWidth="1"/>
    <col min="13" max="13" width="13.7265625" customWidth="1"/>
    <col min="14" max="14" width="9.86328125" customWidth="1"/>
  </cols>
  <sheetData>
    <row r="1" spans="1:17" ht="14.75" x14ac:dyDescent="0.75">
      <c r="A1" s="259" t="s">
        <v>254</v>
      </c>
      <c r="B1" s="1"/>
      <c r="C1" s="182"/>
      <c r="D1" s="182"/>
      <c r="E1" s="182"/>
      <c r="F1" s="182"/>
      <c r="G1" s="182"/>
      <c r="H1" s="182"/>
      <c r="I1" s="182"/>
      <c r="J1" s="182"/>
      <c r="K1" s="182"/>
      <c r="L1" s="182"/>
    </row>
    <row r="2" spans="1:17" ht="14.75" x14ac:dyDescent="0.75">
      <c r="A2" s="183"/>
      <c r="B2" s="183"/>
      <c r="C2" s="182"/>
      <c r="D2" s="182"/>
      <c r="E2" s="182"/>
      <c r="F2" s="182"/>
      <c r="G2" s="182"/>
      <c r="H2" s="182"/>
      <c r="I2" s="182"/>
      <c r="J2" s="182"/>
      <c r="K2" s="182"/>
      <c r="L2" s="182"/>
    </row>
    <row r="3" spans="1:17" x14ac:dyDescent="0.6">
      <c r="A3" s="182"/>
      <c r="B3" s="182"/>
      <c r="C3" s="182"/>
      <c r="D3" s="182"/>
      <c r="E3" s="182"/>
      <c r="F3" s="182"/>
      <c r="G3" s="182"/>
      <c r="H3" s="182"/>
      <c r="I3" s="182"/>
      <c r="J3" s="182"/>
      <c r="K3" s="182"/>
      <c r="L3" s="182"/>
    </row>
    <row r="4" spans="1:17" ht="14.75" x14ac:dyDescent="0.75">
      <c r="A4" s="184"/>
      <c r="B4" s="339" t="s">
        <v>124</v>
      </c>
      <c r="C4" s="339"/>
      <c r="D4" s="181" t="s">
        <v>125</v>
      </c>
      <c r="E4" s="185"/>
      <c r="F4" s="94"/>
      <c r="G4" s="339" t="s">
        <v>64</v>
      </c>
      <c r="H4" s="339"/>
      <c r="I4" s="185"/>
      <c r="J4" s="339" t="s">
        <v>114</v>
      </c>
      <c r="K4" s="339"/>
      <c r="L4" s="339"/>
    </row>
    <row r="5" spans="1:17" ht="15.5" thickBot="1" x14ac:dyDescent="0.9">
      <c r="A5" s="186"/>
      <c r="B5" s="89" t="s">
        <v>14</v>
      </c>
      <c r="C5" s="89" t="s">
        <v>75</v>
      </c>
      <c r="D5" s="89" t="s">
        <v>126</v>
      </c>
      <c r="E5" s="187"/>
      <c r="F5" s="188"/>
      <c r="G5" s="92" t="s">
        <v>15</v>
      </c>
      <c r="H5" s="89" t="s">
        <v>16</v>
      </c>
      <c r="I5" s="189"/>
      <c r="J5" s="188" t="s">
        <v>0</v>
      </c>
      <c r="K5" s="188" t="s">
        <v>15</v>
      </c>
      <c r="L5" s="188" t="s">
        <v>16</v>
      </c>
    </row>
    <row r="6" spans="1:17" ht="14.75" x14ac:dyDescent="0.75">
      <c r="A6" s="1" t="s">
        <v>0</v>
      </c>
      <c r="B6" s="190">
        <v>410230</v>
      </c>
      <c r="C6" s="190">
        <v>428770</v>
      </c>
      <c r="D6" s="203">
        <v>4.5194159374009703E-2</v>
      </c>
      <c r="E6" s="191">
        <v>61</v>
      </c>
      <c r="F6" s="191">
        <v>39</v>
      </c>
      <c r="G6" s="344" t="str">
        <f>ROUND(E6,0)&amp;" "&amp;REPT("|",(E6/100*50))&amp;"  "&amp;REPT("|",(F6/100*50))&amp;" "&amp;ROUND(F6,0)</f>
        <v>61 ||||||||||||||||||||||||||||||  ||||||||||||||||||| 39</v>
      </c>
      <c r="H6" s="344"/>
      <c r="I6" s="87"/>
      <c r="J6" s="18">
        <v>27</v>
      </c>
      <c r="K6" s="18">
        <v>26</v>
      </c>
      <c r="L6" s="18">
        <v>28</v>
      </c>
      <c r="N6" s="192"/>
      <c r="O6" s="192"/>
      <c r="P6" s="3"/>
      <c r="Q6" s="29"/>
    </row>
    <row r="7" spans="1:17" ht="14.75" x14ac:dyDescent="0.75">
      <c r="A7" s="1"/>
      <c r="B7" s="190"/>
      <c r="C7" s="190"/>
      <c r="D7" s="203"/>
      <c r="E7" s="193"/>
      <c r="F7" s="193"/>
      <c r="G7" s="194"/>
      <c r="H7" s="194"/>
      <c r="I7" s="87"/>
      <c r="J7" s="18"/>
      <c r="K7" s="18"/>
      <c r="L7" s="5"/>
    </row>
    <row r="8" spans="1:17" ht="14.75" x14ac:dyDescent="0.75">
      <c r="A8" s="1" t="s">
        <v>115</v>
      </c>
      <c r="B8" s="190">
        <v>210570</v>
      </c>
      <c r="C8" s="190">
        <v>218530</v>
      </c>
      <c r="D8" s="203">
        <v>3.7802156052619079E-2</v>
      </c>
      <c r="E8" s="191">
        <v>64</v>
      </c>
      <c r="F8" s="191">
        <v>36</v>
      </c>
      <c r="G8" s="342" t="str">
        <f>ROUND(E8,0)&amp;" "&amp;REPT("|",(E8/100*50))&amp;"  "&amp;REPT("|",(F8/100*50))&amp;" "&amp;ROUND(F8,0)</f>
        <v>64 ||||||||||||||||||||||||||||||||  |||||||||||||||||| 36</v>
      </c>
      <c r="H8" s="342"/>
      <c r="I8" s="87"/>
      <c r="J8" s="18">
        <v>23</v>
      </c>
      <c r="K8" s="18">
        <v>23</v>
      </c>
      <c r="L8" s="18">
        <v>22</v>
      </c>
      <c r="M8" s="18"/>
      <c r="N8" s="192"/>
      <c r="O8" s="192"/>
      <c r="P8" s="3"/>
      <c r="Q8" s="29"/>
    </row>
    <row r="9" spans="1:17" ht="14.75" x14ac:dyDescent="0.75">
      <c r="A9" s="1" t="s">
        <v>116</v>
      </c>
      <c r="B9" s="190">
        <v>95700</v>
      </c>
      <c r="C9" s="190">
        <v>103640</v>
      </c>
      <c r="D9" s="203">
        <v>8.2967607105538146E-2</v>
      </c>
      <c r="E9" s="191">
        <v>63</v>
      </c>
      <c r="F9" s="191">
        <v>37</v>
      </c>
      <c r="G9" s="342" t="str">
        <f t="shared" ref="G9:G16" si="0">ROUND(E9,0)&amp;" "&amp;REPT("|",(E9/100*50))&amp;"  "&amp;REPT("|",(F9/100*50))&amp;" "&amp;ROUND(F9,0)</f>
        <v>63 |||||||||||||||||||||||||||||||  |||||||||||||||||| 37</v>
      </c>
      <c r="H9" s="342"/>
      <c r="I9" s="87"/>
      <c r="J9" s="18">
        <v>10</v>
      </c>
      <c r="K9" s="18">
        <v>10</v>
      </c>
      <c r="L9" s="18">
        <v>10</v>
      </c>
      <c r="N9" s="192"/>
      <c r="O9" s="202"/>
      <c r="P9" s="3"/>
      <c r="Q9" s="29"/>
    </row>
    <row r="10" spans="1:17" ht="14.75" x14ac:dyDescent="0.75">
      <c r="A10" s="1" t="s">
        <v>117</v>
      </c>
      <c r="B10" s="190">
        <v>83510</v>
      </c>
      <c r="C10" s="190">
        <v>90510</v>
      </c>
      <c r="D10" s="203">
        <v>8.3822296730930432E-2</v>
      </c>
      <c r="E10" s="191">
        <v>37</v>
      </c>
      <c r="F10" s="191">
        <v>65</v>
      </c>
      <c r="G10" s="342" t="str">
        <f t="shared" si="0"/>
        <v>37 ||||||||||||||||||  |||||||||||||||||||||||||||||||| 65</v>
      </c>
      <c r="H10" s="342"/>
      <c r="I10" s="87"/>
      <c r="J10" s="18">
        <v>31</v>
      </c>
      <c r="K10" s="18">
        <v>28</v>
      </c>
      <c r="L10" s="18">
        <v>33</v>
      </c>
      <c r="N10" s="192"/>
      <c r="O10" s="192"/>
      <c r="P10" s="3"/>
      <c r="Q10" s="29"/>
    </row>
    <row r="11" spans="1:17" ht="14.75" x14ac:dyDescent="0.75">
      <c r="A11" s="1" t="s">
        <v>118</v>
      </c>
      <c r="B11" s="190">
        <v>74020</v>
      </c>
      <c r="C11" s="190">
        <v>82060</v>
      </c>
      <c r="D11" s="203">
        <v>0.10861929208322076</v>
      </c>
      <c r="E11" s="191">
        <v>46</v>
      </c>
      <c r="F11" s="191">
        <v>54</v>
      </c>
      <c r="G11" s="342" t="str">
        <f t="shared" si="0"/>
        <v>46 |||||||||||||||||||||||  ||||||||||||||||||||||||||| 54</v>
      </c>
      <c r="H11" s="342"/>
      <c r="I11" s="87"/>
      <c r="J11" s="18">
        <v>20</v>
      </c>
      <c r="K11" s="18">
        <v>21</v>
      </c>
      <c r="L11" s="18">
        <v>19</v>
      </c>
      <c r="N11" s="192"/>
      <c r="O11" s="201"/>
      <c r="P11" s="3"/>
      <c r="Q11" s="29"/>
    </row>
    <row r="12" spans="1:17" ht="14.75" x14ac:dyDescent="0.75">
      <c r="A12" s="1" t="s">
        <v>119</v>
      </c>
      <c r="B12" s="190">
        <v>39760</v>
      </c>
      <c r="C12" s="190">
        <v>40270</v>
      </c>
      <c r="D12" s="203">
        <v>1.2826961770623743E-2</v>
      </c>
      <c r="E12" s="191">
        <v>84</v>
      </c>
      <c r="F12" s="191">
        <v>16</v>
      </c>
      <c r="G12" s="342" t="str">
        <f t="shared" si="0"/>
        <v>84 ||||||||||||||||||||||||||||||||||||||||||  |||||||| 16</v>
      </c>
      <c r="H12" s="342"/>
      <c r="I12" s="87"/>
      <c r="J12" s="18">
        <v>28</v>
      </c>
      <c r="K12" s="18">
        <v>29</v>
      </c>
      <c r="L12" s="18">
        <v>25</v>
      </c>
      <c r="N12" s="192"/>
      <c r="O12" s="192"/>
      <c r="P12" s="3"/>
      <c r="Q12" s="29"/>
    </row>
    <row r="13" spans="1:17" ht="14.75" x14ac:dyDescent="0.75">
      <c r="A13" s="1" t="s">
        <v>120</v>
      </c>
      <c r="B13" s="190">
        <v>34850</v>
      </c>
      <c r="C13" s="190">
        <v>34940</v>
      </c>
      <c r="D13" s="203">
        <v>2.5824964131994262E-3</v>
      </c>
      <c r="E13" s="191">
        <v>73</v>
      </c>
      <c r="F13" s="191">
        <v>27</v>
      </c>
      <c r="G13" s="342" t="str">
        <f t="shared" si="0"/>
        <v>73 ||||||||||||||||||||||||||||||||||||  ||||||||||||| 27</v>
      </c>
      <c r="H13" s="342"/>
      <c r="I13" s="87"/>
      <c r="J13" s="18">
        <v>33</v>
      </c>
      <c r="K13" s="18">
        <v>31</v>
      </c>
      <c r="L13" s="18">
        <v>39</v>
      </c>
      <c r="N13" s="192"/>
      <c r="O13" s="192"/>
      <c r="P13" s="3"/>
      <c r="Q13" s="29"/>
    </row>
    <row r="14" spans="1:17" ht="14.75" x14ac:dyDescent="0.75">
      <c r="A14" s="1" t="s">
        <v>121</v>
      </c>
      <c r="B14" s="190">
        <v>22740</v>
      </c>
      <c r="C14" s="190">
        <v>24770</v>
      </c>
      <c r="D14" s="203">
        <v>8.9270008795074754E-2</v>
      </c>
      <c r="E14" s="191">
        <v>60</v>
      </c>
      <c r="F14" s="191">
        <v>40</v>
      </c>
      <c r="G14" s="342" t="str">
        <f t="shared" si="0"/>
        <v>60 ||||||||||||||||||||||||||||||  |||||||||||||||||||| 40</v>
      </c>
      <c r="H14" s="342"/>
      <c r="I14" s="87"/>
      <c r="J14" s="18">
        <v>21</v>
      </c>
      <c r="K14" s="18">
        <v>21</v>
      </c>
      <c r="L14" s="18">
        <v>21</v>
      </c>
      <c r="N14" s="192"/>
      <c r="O14" s="192"/>
      <c r="P14" s="3"/>
      <c r="Q14" s="29"/>
    </row>
    <row r="15" spans="1:17" ht="14.75" x14ac:dyDescent="0.75">
      <c r="A15" s="1" t="s">
        <v>122</v>
      </c>
      <c r="B15" s="190">
        <v>12440</v>
      </c>
      <c r="C15" s="190">
        <v>14080</v>
      </c>
      <c r="D15" s="203">
        <v>0.13183279742765272</v>
      </c>
      <c r="E15" s="191">
        <v>63</v>
      </c>
      <c r="F15" s="191">
        <v>39</v>
      </c>
      <c r="G15" s="342" t="str">
        <f t="shared" si="0"/>
        <v>63 |||||||||||||||||||||||||||||||  ||||||||||||||||||| 39</v>
      </c>
      <c r="H15" s="342"/>
      <c r="I15" s="87"/>
      <c r="J15" s="18">
        <v>16</v>
      </c>
      <c r="K15" s="18">
        <v>16</v>
      </c>
      <c r="L15" s="18">
        <v>15</v>
      </c>
      <c r="N15" s="192"/>
      <c r="O15" s="192"/>
      <c r="P15" s="3"/>
      <c r="Q15" s="29"/>
    </row>
    <row r="16" spans="1:17" ht="14.75" x14ac:dyDescent="0.75">
      <c r="A16" s="195" t="s">
        <v>123</v>
      </c>
      <c r="B16" s="190">
        <v>7920</v>
      </c>
      <c r="C16" s="196">
        <v>7190</v>
      </c>
      <c r="D16" s="204">
        <v>-9.2171717171717168E-2</v>
      </c>
      <c r="E16" s="196">
        <v>60</v>
      </c>
      <c r="F16" s="196">
        <v>41</v>
      </c>
      <c r="G16" s="343" t="str">
        <f t="shared" si="0"/>
        <v>60 ||||||||||||||||||||||||||||||  |||||||||||||||||||| 41</v>
      </c>
      <c r="H16" s="343"/>
      <c r="I16" s="197"/>
      <c r="J16" s="198"/>
      <c r="K16" s="198"/>
      <c r="L16" s="199"/>
      <c r="N16" s="192"/>
      <c r="O16" s="192"/>
      <c r="P16" s="3"/>
      <c r="Q16" s="29"/>
    </row>
    <row r="17" spans="1:12" x14ac:dyDescent="0.6">
      <c r="A17" s="182"/>
      <c r="B17" s="182"/>
      <c r="C17" s="182"/>
      <c r="D17" s="182"/>
      <c r="E17" s="182"/>
      <c r="F17" s="18"/>
      <c r="G17" s="18"/>
      <c r="H17" s="18"/>
      <c r="I17" s="182"/>
      <c r="J17" s="5"/>
      <c r="K17" s="182"/>
      <c r="L17" s="182"/>
    </row>
    <row r="18" spans="1:12" x14ac:dyDescent="0.6">
      <c r="A18" s="182"/>
      <c r="B18" s="182"/>
      <c r="C18" s="5"/>
      <c r="D18" s="5"/>
      <c r="E18" s="182"/>
      <c r="F18" s="182"/>
      <c r="G18" s="182"/>
      <c r="H18" s="182"/>
      <c r="I18" s="182"/>
      <c r="J18" s="192"/>
      <c r="K18" s="200"/>
      <c r="L18" s="182"/>
    </row>
    <row r="19" spans="1:12" x14ac:dyDescent="0.6">
      <c r="J19" s="200"/>
      <c r="K19" s="200"/>
    </row>
    <row r="20" spans="1:12" x14ac:dyDescent="0.6">
      <c r="D20" s="98"/>
      <c r="J20" s="200"/>
      <c r="K20" s="200"/>
    </row>
    <row r="21" spans="1:12" x14ac:dyDescent="0.6">
      <c r="D21" s="98"/>
      <c r="J21" s="200"/>
      <c r="K21" s="200"/>
    </row>
    <row r="22" spans="1:12" x14ac:dyDescent="0.6">
      <c r="D22" s="98"/>
      <c r="J22" s="200"/>
      <c r="K22" s="200"/>
    </row>
    <row r="23" spans="1:12" x14ac:dyDescent="0.6">
      <c r="D23" s="98"/>
      <c r="J23" s="200"/>
      <c r="K23" s="200"/>
    </row>
    <row r="24" spans="1:12" x14ac:dyDescent="0.6">
      <c r="D24" s="98"/>
      <c r="J24" s="200"/>
      <c r="K24" s="200"/>
    </row>
    <row r="25" spans="1:12" x14ac:dyDescent="0.6">
      <c r="D25" s="98"/>
      <c r="J25" s="200"/>
      <c r="K25" s="200"/>
    </row>
    <row r="26" spans="1:12" x14ac:dyDescent="0.6">
      <c r="D26" s="98"/>
      <c r="J26" s="200"/>
      <c r="K26" s="200"/>
    </row>
    <row r="27" spans="1:12" x14ac:dyDescent="0.6">
      <c r="D27" s="98"/>
    </row>
    <row r="28" spans="1:12" x14ac:dyDescent="0.6">
      <c r="D28" s="98"/>
    </row>
    <row r="29" spans="1:12" x14ac:dyDescent="0.6">
      <c r="D29" s="98"/>
    </row>
    <row r="30" spans="1:12" x14ac:dyDescent="0.6">
      <c r="D30" s="98"/>
    </row>
    <row r="31" spans="1:12" x14ac:dyDescent="0.6">
      <c r="D31" s="98"/>
    </row>
  </sheetData>
  <mergeCells count="13">
    <mergeCell ref="B4:C4"/>
    <mergeCell ref="G11:H11"/>
    <mergeCell ref="G12:H12"/>
    <mergeCell ref="G13:H13"/>
    <mergeCell ref="G14:H14"/>
    <mergeCell ref="G15:H15"/>
    <mergeCell ref="G16:H16"/>
    <mergeCell ref="G4:H4"/>
    <mergeCell ref="J4:L4"/>
    <mergeCell ref="G6:H6"/>
    <mergeCell ref="G8:H8"/>
    <mergeCell ref="G9:H9"/>
    <mergeCell ref="G10:H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workbookViewId="0">
      <selection activeCell="O37" sqref="O37"/>
    </sheetView>
  </sheetViews>
  <sheetFormatPr defaultRowHeight="13" x14ac:dyDescent="0.6"/>
  <cols>
    <col min="1" max="1" width="9.1328125" customWidth="1"/>
  </cols>
  <sheetData>
    <row r="1" spans="1:26" ht="14.75" x14ac:dyDescent="0.75">
      <c r="A1" s="1" t="s">
        <v>255</v>
      </c>
      <c r="B1" s="5"/>
      <c r="C1" s="5"/>
      <c r="D1" s="5"/>
      <c r="E1" s="5"/>
      <c r="F1" s="5"/>
    </row>
    <row r="2" spans="1:26" ht="14.75" x14ac:dyDescent="0.75">
      <c r="A2" s="7"/>
      <c r="B2" s="5"/>
      <c r="C2" s="5"/>
      <c r="D2" s="5"/>
      <c r="E2" s="5"/>
      <c r="F2" s="5"/>
    </row>
    <row r="3" spans="1:26" x14ac:dyDescent="0.6">
      <c r="A3" s="5"/>
      <c r="B3" s="5"/>
      <c r="C3" s="5"/>
      <c r="D3" s="5"/>
      <c r="E3" s="5"/>
      <c r="F3" s="5"/>
      <c r="G3" s="5"/>
    </row>
    <row r="4" spans="1:26" x14ac:dyDescent="0.6">
      <c r="A4" s="18"/>
      <c r="B4" s="18"/>
      <c r="C4" s="159"/>
      <c r="D4" s="159"/>
      <c r="E4" s="159"/>
      <c r="F4" s="18"/>
      <c r="G4" s="18"/>
      <c r="H4" s="18"/>
      <c r="I4" s="18"/>
      <c r="J4" s="18"/>
      <c r="K4" s="18"/>
      <c r="L4" s="18"/>
      <c r="M4" s="18"/>
      <c r="N4" s="18"/>
      <c r="O4" s="18"/>
      <c r="P4" s="18"/>
      <c r="Q4" s="18"/>
    </row>
    <row r="5" spans="1:26" x14ac:dyDescent="0.6">
      <c r="A5" s="18"/>
      <c r="B5" s="18"/>
      <c r="C5" s="159"/>
      <c r="D5" s="159"/>
      <c r="E5" s="159"/>
      <c r="F5" s="18"/>
      <c r="G5" s="18"/>
      <c r="H5" s="18"/>
      <c r="I5" s="18"/>
      <c r="J5" s="18"/>
      <c r="K5" s="18"/>
      <c r="L5" s="18"/>
      <c r="M5" s="18"/>
      <c r="N5" s="18"/>
      <c r="O5" s="18"/>
      <c r="P5" s="18"/>
      <c r="Q5" s="18"/>
    </row>
    <row r="6" spans="1:26" x14ac:dyDescent="0.6">
      <c r="A6" s="162"/>
      <c r="B6" s="18"/>
      <c r="C6" s="159"/>
      <c r="D6" s="160"/>
      <c r="E6" s="159"/>
      <c r="F6" s="18"/>
      <c r="G6" s="18"/>
      <c r="H6" s="18"/>
      <c r="I6" s="18"/>
      <c r="J6" s="18"/>
      <c r="K6" s="18"/>
      <c r="L6" s="18"/>
      <c r="M6" s="165"/>
      <c r="N6" s="165"/>
      <c r="O6" s="165"/>
      <c r="P6" s="18"/>
      <c r="Q6" s="18"/>
    </row>
    <row r="7" spans="1:26" x14ac:dyDescent="0.6">
      <c r="D7" s="160"/>
      <c r="E7" s="159"/>
      <c r="F7" s="18"/>
      <c r="G7" s="18"/>
      <c r="H7" s="18"/>
      <c r="I7" s="18"/>
      <c r="J7" s="18"/>
      <c r="K7" s="18"/>
      <c r="L7" s="18"/>
      <c r="M7" s="165"/>
      <c r="N7" s="165"/>
      <c r="O7" s="165"/>
      <c r="P7" s="18"/>
      <c r="Q7" s="18"/>
    </row>
    <row r="8" spans="1:26" x14ac:dyDescent="0.6">
      <c r="A8" t="s">
        <v>71</v>
      </c>
      <c r="B8" t="s">
        <v>15</v>
      </c>
      <c r="C8" t="s">
        <v>16</v>
      </c>
      <c r="D8" s="160"/>
      <c r="E8" s="159"/>
      <c r="F8" s="18"/>
      <c r="G8" s="18"/>
      <c r="H8" s="18"/>
      <c r="I8" s="18"/>
      <c r="J8" s="18"/>
      <c r="K8" s="18"/>
      <c r="L8" s="18"/>
      <c r="M8" s="165"/>
      <c r="N8" s="165"/>
      <c r="O8" s="165"/>
      <c r="P8" s="18"/>
      <c r="Q8" s="18"/>
    </row>
    <row r="9" spans="1:26" x14ac:dyDescent="0.6">
      <c r="A9">
        <v>19</v>
      </c>
      <c r="B9">
        <v>18</v>
      </c>
      <c r="C9">
        <v>13</v>
      </c>
      <c r="D9" s="160"/>
      <c r="E9" s="159"/>
      <c r="F9" s="18"/>
      <c r="G9" s="18"/>
      <c r="H9" s="18"/>
      <c r="I9" s="18"/>
      <c r="J9" s="18"/>
      <c r="K9" s="18"/>
      <c r="L9" s="18"/>
      <c r="M9" s="165"/>
      <c r="N9" s="165"/>
      <c r="O9" s="165"/>
      <c r="P9" s="18"/>
      <c r="Q9" s="18"/>
    </row>
    <row r="10" spans="1:26" x14ac:dyDescent="0.6">
      <c r="A10">
        <v>20</v>
      </c>
      <c r="B10">
        <v>27</v>
      </c>
      <c r="C10">
        <v>18</v>
      </c>
      <c r="D10" s="160"/>
      <c r="E10" s="159"/>
      <c r="F10" s="18"/>
      <c r="G10" s="5"/>
      <c r="H10" s="18"/>
      <c r="I10" s="18"/>
      <c r="J10" s="18"/>
      <c r="K10" s="18"/>
      <c r="L10" s="18"/>
      <c r="M10" s="165"/>
      <c r="N10" s="165"/>
      <c r="O10" s="165"/>
      <c r="P10" s="18"/>
      <c r="Q10" s="18"/>
    </row>
    <row r="11" spans="1:26" x14ac:dyDescent="0.6">
      <c r="A11">
        <v>21</v>
      </c>
      <c r="B11">
        <v>33</v>
      </c>
      <c r="C11">
        <v>20</v>
      </c>
      <c r="D11" s="160"/>
      <c r="E11" s="159"/>
      <c r="F11" s="18"/>
      <c r="G11" s="18"/>
      <c r="H11" s="18"/>
      <c r="I11" s="18"/>
      <c r="J11" s="18"/>
      <c r="K11" s="18"/>
      <c r="L11" s="18"/>
      <c r="M11" s="165"/>
      <c r="N11" s="165"/>
      <c r="O11" s="165"/>
      <c r="P11" s="18"/>
      <c r="Q11" s="18"/>
    </row>
    <row r="12" spans="1:26" x14ac:dyDescent="0.6">
      <c r="A12">
        <v>22</v>
      </c>
      <c r="B12">
        <v>36</v>
      </c>
      <c r="C12">
        <v>22</v>
      </c>
      <c r="D12" s="160"/>
      <c r="E12" s="159"/>
      <c r="F12" s="18"/>
      <c r="G12" s="18"/>
      <c r="H12" s="18"/>
      <c r="I12" s="18"/>
      <c r="J12" s="18"/>
      <c r="K12" s="18"/>
      <c r="L12" s="18"/>
      <c r="M12" s="165"/>
      <c r="N12" s="165"/>
      <c r="O12" s="165"/>
      <c r="P12" s="18"/>
      <c r="Q12" s="18"/>
    </row>
    <row r="13" spans="1:26" x14ac:dyDescent="0.6">
      <c r="A13">
        <v>23</v>
      </c>
      <c r="B13">
        <v>34</v>
      </c>
      <c r="C13">
        <v>23</v>
      </c>
      <c r="D13" s="160"/>
      <c r="E13" s="159"/>
      <c r="F13" s="18"/>
      <c r="G13" s="18"/>
      <c r="H13" s="18"/>
      <c r="I13" s="18"/>
      <c r="J13" s="18"/>
      <c r="K13" s="18"/>
      <c r="L13" s="18"/>
      <c r="M13" s="165"/>
      <c r="N13" s="165"/>
      <c r="O13" s="165"/>
      <c r="P13" s="18"/>
      <c r="Q13" s="18"/>
    </row>
    <row r="14" spans="1:26" x14ac:dyDescent="0.6">
      <c r="A14">
        <v>24</v>
      </c>
      <c r="B14">
        <v>29</v>
      </c>
      <c r="C14">
        <v>19</v>
      </c>
      <c r="D14" s="160"/>
      <c r="E14" s="159"/>
      <c r="F14" s="18"/>
      <c r="G14" s="18"/>
      <c r="H14" s="18"/>
      <c r="I14" s="18"/>
      <c r="J14" s="18"/>
      <c r="K14" s="18"/>
      <c r="L14" s="18"/>
      <c r="M14" s="165"/>
      <c r="N14" s="165"/>
      <c r="O14" s="165"/>
      <c r="P14" s="5" t="s">
        <v>105</v>
      </c>
      <c r="Q14" s="18"/>
    </row>
    <row r="15" spans="1:26" x14ac:dyDescent="0.6">
      <c r="A15">
        <v>25</v>
      </c>
      <c r="B15">
        <v>23</v>
      </c>
      <c r="C15">
        <v>16</v>
      </c>
      <c r="D15" s="160"/>
      <c r="E15" s="159"/>
      <c r="F15" s="18"/>
      <c r="G15" s="18"/>
      <c r="H15" s="18"/>
      <c r="I15" s="18"/>
      <c r="J15" s="18"/>
      <c r="K15" s="18"/>
      <c r="L15" s="18"/>
      <c r="M15" s="165"/>
      <c r="N15" s="165"/>
      <c r="O15" s="165"/>
      <c r="P15" s="18"/>
      <c r="Q15" s="18"/>
      <c r="X15" s="8"/>
      <c r="Y15" s="8"/>
      <c r="Z15" s="8"/>
    </row>
    <row r="16" spans="1:26" x14ac:dyDescent="0.6">
      <c r="A16">
        <v>26</v>
      </c>
      <c r="B16">
        <v>18</v>
      </c>
      <c r="C16">
        <v>12</v>
      </c>
      <c r="D16" s="160"/>
      <c r="E16" s="159"/>
      <c r="F16" s="18"/>
      <c r="G16" s="18"/>
      <c r="H16" s="18"/>
      <c r="I16" s="18"/>
      <c r="J16" s="18"/>
      <c r="K16" s="18"/>
      <c r="L16" s="18"/>
      <c r="M16" s="165"/>
      <c r="N16" s="165"/>
      <c r="O16" s="165"/>
      <c r="P16" s="18"/>
      <c r="Q16" s="18"/>
      <c r="X16" s="8"/>
      <c r="Y16" s="8"/>
      <c r="Z16" s="8"/>
    </row>
    <row r="17" spans="1:33" x14ac:dyDescent="0.6">
      <c r="A17">
        <v>27</v>
      </c>
      <c r="B17">
        <v>15</v>
      </c>
      <c r="C17">
        <v>10</v>
      </c>
      <c r="D17" s="160"/>
      <c r="E17" s="159"/>
      <c r="F17" s="18"/>
      <c r="G17" s="18"/>
      <c r="H17" s="18"/>
      <c r="I17" s="18"/>
      <c r="J17" s="18"/>
      <c r="K17" s="18"/>
      <c r="L17" s="18"/>
      <c r="M17" s="165"/>
      <c r="N17" s="165"/>
      <c r="O17" s="165"/>
      <c r="P17" s="18"/>
      <c r="Q17" s="18"/>
      <c r="X17" s="8"/>
      <c r="Y17" s="163"/>
      <c r="Z17" s="8"/>
      <c r="AD17" s="164"/>
      <c r="AE17" s="164"/>
      <c r="AF17" s="164"/>
      <c r="AG17" s="164"/>
    </row>
    <row r="18" spans="1:33" x14ac:dyDescent="0.6">
      <c r="A18">
        <v>28</v>
      </c>
      <c r="B18">
        <v>12</v>
      </c>
      <c r="C18">
        <v>8</v>
      </c>
      <c r="D18" s="161"/>
      <c r="E18" s="18"/>
      <c r="F18" s="18"/>
      <c r="G18" s="18"/>
      <c r="H18" s="18"/>
      <c r="I18" s="18"/>
      <c r="J18" s="18"/>
      <c r="K18" s="18"/>
      <c r="L18" s="18"/>
      <c r="M18" s="165"/>
      <c r="N18" s="165"/>
      <c r="O18" s="165"/>
      <c r="P18" s="18"/>
      <c r="Q18" s="18"/>
      <c r="X18" s="8"/>
      <c r="Y18" s="163"/>
      <c r="Z18" s="8"/>
      <c r="AD18" s="164"/>
      <c r="AE18" s="164"/>
      <c r="AF18" s="164"/>
      <c r="AG18" s="164"/>
    </row>
    <row r="19" spans="1:33" x14ac:dyDescent="0.6">
      <c r="A19">
        <v>29</v>
      </c>
      <c r="B19">
        <v>10</v>
      </c>
      <c r="C19">
        <v>6</v>
      </c>
      <c r="D19" s="161"/>
      <c r="E19" s="18"/>
      <c r="F19" s="18"/>
      <c r="G19" s="18"/>
      <c r="H19" s="18"/>
      <c r="I19" s="18"/>
      <c r="J19" s="18"/>
      <c r="K19" s="18"/>
      <c r="L19" s="18"/>
      <c r="M19" s="165"/>
      <c r="N19" s="165"/>
      <c r="O19" s="165"/>
      <c r="P19" s="18"/>
      <c r="Q19" s="18"/>
      <c r="X19" s="8"/>
      <c r="Y19" s="163"/>
      <c r="Z19" s="8"/>
      <c r="AD19" s="164"/>
      <c r="AE19" s="164"/>
      <c r="AF19" s="164"/>
      <c r="AG19" s="164"/>
    </row>
    <row r="20" spans="1:33" x14ac:dyDescent="0.6">
      <c r="A20" t="s">
        <v>72</v>
      </c>
      <c r="B20">
        <v>6</v>
      </c>
      <c r="C20">
        <v>3</v>
      </c>
      <c r="D20" s="161"/>
      <c r="E20" s="18"/>
      <c r="F20" s="18"/>
      <c r="G20" s="18"/>
      <c r="H20" s="18"/>
      <c r="I20" s="18"/>
      <c r="J20" s="18"/>
      <c r="K20" s="18"/>
      <c r="L20" s="18"/>
      <c r="M20" s="18"/>
      <c r="N20" s="18"/>
      <c r="O20" s="18"/>
      <c r="P20" s="18"/>
      <c r="Q20" s="18"/>
      <c r="X20" s="8"/>
      <c r="Y20" s="163"/>
      <c r="Z20" s="8"/>
      <c r="AD20" s="164"/>
      <c r="AE20" s="164"/>
      <c r="AF20" s="164"/>
      <c r="AG20" s="164"/>
    </row>
    <row r="21" spans="1:33" x14ac:dyDescent="0.6">
      <c r="A21" t="s">
        <v>73</v>
      </c>
      <c r="B21">
        <v>3</v>
      </c>
      <c r="C21">
        <v>1</v>
      </c>
      <c r="D21" s="161"/>
      <c r="E21" s="18"/>
      <c r="F21" s="18"/>
      <c r="G21" s="18"/>
      <c r="H21" s="18"/>
      <c r="I21" s="18"/>
      <c r="J21" s="18"/>
      <c r="K21" s="18"/>
      <c r="L21" s="18"/>
      <c r="M21" s="18"/>
      <c r="N21" s="18"/>
      <c r="O21" s="18"/>
      <c r="P21" s="18"/>
      <c r="Q21" s="18"/>
      <c r="X21" s="8"/>
      <c r="Y21" s="163"/>
      <c r="Z21" s="8"/>
      <c r="AD21" s="164"/>
      <c r="AE21" s="164"/>
      <c r="AF21" s="164"/>
      <c r="AG21" s="164"/>
    </row>
    <row r="22" spans="1:33" x14ac:dyDescent="0.6">
      <c r="A22" t="s">
        <v>74</v>
      </c>
      <c r="B22">
        <v>1</v>
      </c>
      <c r="C22">
        <v>0</v>
      </c>
      <c r="D22" s="97"/>
      <c r="X22" s="8"/>
      <c r="Y22" s="163"/>
      <c r="Z22" s="8"/>
      <c r="AD22" s="164"/>
      <c r="AE22" s="164"/>
      <c r="AF22" s="164"/>
      <c r="AG22" s="164"/>
    </row>
    <row r="23" spans="1:33" x14ac:dyDescent="0.6">
      <c r="D23" s="97"/>
      <c r="X23" s="8"/>
      <c r="Y23" s="163"/>
      <c r="Z23" s="8"/>
      <c r="AD23" s="164"/>
      <c r="AE23" s="164"/>
      <c r="AF23" s="164"/>
      <c r="AG23" s="164"/>
    </row>
    <row r="24" spans="1:33" x14ac:dyDescent="0.6">
      <c r="D24" s="97"/>
      <c r="X24" s="8"/>
      <c r="Y24" s="163"/>
      <c r="Z24" s="8"/>
      <c r="AD24" s="164"/>
      <c r="AE24" s="164"/>
      <c r="AF24" s="164"/>
      <c r="AG24" s="164"/>
    </row>
    <row r="25" spans="1:33" x14ac:dyDescent="0.6">
      <c r="C25" s="98"/>
      <c r="D25" s="260"/>
      <c r="X25" s="8"/>
      <c r="Y25" s="163"/>
      <c r="Z25" s="8"/>
      <c r="AD25" s="164"/>
      <c r="AE25" s="164"/>
      <c r="AF25" s="164"/>
      <c r="AG25" s="164"/>
    </row>
    <row r="26" spans="1:33" x14ac:dyDescent="0.6">
      <c r="C26" s="98"/>
      <c r="D26" s="260"/>
      <c r="X26" s="8"/>
      <c r="Y26" s="163"/>
      <c r="Z26" s="8"/>
      <c r="AD26" s="164"/>
      <c r="AE26" s="164"/>
      <c r="AF26" s="164"/>
      <c r="AG26" s="164"/>
    </row>
    <row r="27" spans="1:33" x14ac:dyDescent="0.6">
      <c r="C27" s="98"/>
      <c r="D27" s="260"/>
      <c r="X27" s="8"/>
      <c r="Y27" s="163"/>
      <c r="Z27" s="8"/>
      <c r="AD27" s="164"/>
      <c r="AE27" s="164"/>
      <c r="AF27" s="164"/>
      <c r="AG27" s="164"/>
    </row>
    <row r="28" spans="1:33" x14ac:dyDescent="0.6">
      <c r="C28" s="98"/>
      <c r="D28" s="260"/>
      <c r="X28" s="8"/>
      <c r="Y28" s="163"/>
      <c r="Z28" s="8"/>
    </row>
    <row r="29" spans="1:33" x14ac:dyDescent="0.6">
      <c r="C29" s="98"/>
      <c r="D29" s="260"/>
    </row>
    <row r="30" spans="1:33" x14ac:dyDescent="0.6">
      <c r="C30" s="98"/>
      <c r="D30" s="260"/>
    </row>
    <row r="31" spans="1:33" x14ac:dyDescent="0.6">
      <c r="C31" s="98"/>
      <c r="D31" s="260"/>
    </row>
    <row r="32" spans="1:33" x14ac:dyDescent="0.6">
      <c r="C32" s="98"/>
      <c r="D32" s="260"/>
    </row>
    <row r="33" spans="3:4" x14ac:dyDescent="0.6">
      <c r="C33" s="98"/>
      <c r="D33" s="260"/>
    </row>
    <row r="34" spans="3:4" x14ac:dyDescent="0.6">
      <c r="C34" s="98"/>
      <c r="D34" s="260"/>
    </row>
    <row r="35" spans="3:4" x14ac:dyDescent="0.6">
      <c r="C35" s="98"/>
      <c r="D35" s="260"/>
    </row>
    <row r="36" spans="3:4" x14ac:dyDescent="0.6">
      <c r="C36" s="98"/>
      <c r="D36" s="260"/>
    </row>
    <row r="37" spans="3:4" x14ac:dyDescent="0.6">
      <c r="C37" s="98"/>
      <c r="D37" s="260"/>
    </row>
    <row r="38" spans="3:4" x14ac:dyDescent="0.6">
      <c r="C38" s="98"/>
      <c r="D38" s="260"/>
    </row>
    <row r="39" spans="3:4" x14ac:dyDescent="0.6">
      <c r="D39" s="97"/>
    </row>
    <row r="40" spans="3:4" x14ac:dyDescent="0.6">
      <c r="D40" s="97"/>
    </row>
    <row r="41" spans="3:4" x14ac:dyDescent="0.6">
      <c r="D41" s="97"/>
    </row>
    <row r="42" spans="3:4" x14ac:dyDescent="0.6">
      <c r="D42" s="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90" zoomScaleNormal="90" workbookViewId="0">
      <selection activeCell="A2" sqref="A2"/>
    </sheetView>
  </sheetViews>
  <sheetFormatPr defaultColWidth="9" defaultRowHeight="14.75" x14ac:dyDescent="0.75"/>
  <cols>
    <col min="1" max="1" width="9" style="107"/>
    <col min="2" max="2" width="26.1328125" style="107" customWidth="1"/>
    <col min="3" max="3" width="9" style="107"/>
    <col min="4" max="4" width="15.26953125" style="107" customWidth="1"/>
    <col min="5" max="9" width="9" style="107"/>
    <col min="10" max="10" width="18.7265625" style="107" customWidth="1"/>
    <col min="11" max="16384" width="9" style="107"/>
  </cols>
  <sheetData>
    <row r="1" spans="1:10" x14ac:dyDescent="0.75">
      <c r="A1" s="106" t="s">
        <v>377</v>
      </c>
    </row>
    <row r="4" spans="1:10" ht="15.5" thickBot="1" x14ac:dyDescent="0.9"/>
    <row r="5" spans="1:10" ht="14.9" customHeight="1" x14ac:dyDescent="0.75">
      <c r="B5" s="140"/>
      <c r="C5" s="333" t="s">
        <v>64</v>
      </c>
      <c r="D5" s="334"/>
      <c r="E5" s="333" t="s">
        <v>79</v>
      </c>
      <c r="F5" s="335"/>
      <c r="G5" s="334"/>
      <c r="H5" s="333" t="s">
        <v>80</v>
      </c>
      <c r="I5" s="335"/>
      <c r="J5" s="334"/>
    </row>
    <row r="6" spans="1:10" ht="15.5" thickBot="1" x14ac:dyDescent="0.9">
      <c r="B6" s="141"/>
      <c r="C6" s="141" t="s">
        <v>15</v>
      </c>
      <c r="D6" s="142" t="s">
        <v>16</v>
      </c>
      <c r="E6" s="132" t="s">
        <v>81</v>
      </c>
      <c r="F6" s="133" t="s">
        <v>15</v>
      </c>
      <c r="G6" s="134" t="s">
        <v>16</v>
      </c>
      <c r="H6" s="132" t="s">
        <v>81</v>
      </c>
      <c r="I6" s="133" t="s">
        <v>15</v>
      </c>
      <c r="J6" s="134" t="s">
        <v>16</v>
      </c>
    </row>
    <row r="7" spans="1:10" x14ac:dyDescent="0.75">
      <c r="B7" s="143" t="s">
        <v>82</v>
      </c>
      <c r="C7" s="331" t="s">
        <v>83</v>
      </c>
      <c r="D7" s="332"/>
      <c r="E7" s="112">
        <v>22</v>
      </c>
      <c r="F7" s="108" t="s">
        <v>84</v>
      </c>
      <c r="G7" s="109" t="s">
        <v>84</v>
      </c>
      <c r="H7" s="110">
        <v>10</v>
      </c>
      <c r="I7" s="111" t="s">
        <v>84</v>
      </c>
      <c r="J7" s="117" t="s">
        <v>84</v>
      </c>
    </row>
    <row r="8" spans="1:10" x14ac:dyDescent="0.75">
      <c r="B8" s="135" t="s">
        <v>85</v>
      </c>
      <c r="C8" s="331" t="s">
        <v>95</v>
      </c>
      <c r="D8" s="332"/>
      <c r="E8" s="112">
        <v>24.6</v>
      </c>
      <c r="F8" s="113">
        <v>24.9</v>
      </c>
      <c r="G8" s="114">
        <v>24.2</v>
      </c>
      <c r="H8" s="115">
        <v>14</v>
      </c>
      <c r="I8" s="116">
        <v>12</v>
      </c>
      <c r="J8" s="117">
        <v>16</v>
      </c>
    </row>
    <row r="9" spans="1:10" x14ac:dyDescent="0.75">
      <c r="B9" s="135" t="s">
        <v>86</v>
      </c>
      <c r="C9" s="331" t="s">
        <v>95</v>
      </c>
      <c r="D9" s="332"/>
      <c r="E9" s="112">
        <v>24.8</v>
      </c>
      <c r="F9" s="113">
        <v>24.9</v>
      </c>
      <c r="G9" s="114">
        <v>24.8</v>
      </c>
      <c r="H9" s="115">
        <v>8</v>
      </c>
      <c r="I9" s="116">
        <v>8</v>
      </c>
      <c r="J9" s="117">
        <v>9</v>
      </c>
    </row>
    <row r="10" spans="1:10" x14ac:dyDescent="0.75">
      <c r="B10" s="135" t="s">
        <v>87</v>
      </c>
      <c r="C10" s="331" t="s">
        <v>98</v>
      </c>
      <c r="D10" s="332"/>
      <c r="E10" s="112">
        <v>23.1</v>
      </c>
      <c r="F10" s="113">
        <v>23.3</v>
      </c>
      <c r="G10" s="114">
        <v>22.9</v>
      </c>
      <c r="H10" s="115">
        <v>10</v>
      </c>
      <c r="I10" s="116">
        <v>9</v>
      </c>
      <c r="J10" s="117">
        <v>11</v>
      </c>
    </row>
    <row r="11" spans="1:10" x14ac:dyDescent="0.75">
      <c r="A11" s="118"/>
      <c r="B11" s="137" t="s">
        <v>88</v>
      </c>
      <c r="C11" s="331" t="s">
        <v>97</v>
      </c>
      <c r="D11" s="332"/>
      <c r="E11" s="112">
        <v>22.1</v>
      </c>
      <c r="F11" s="113">
        <v>21.7</v>
      </c>
      <c r="G11" s="114">
        <v>22.5</v>
      </c>
      <c r="H11" s="115">
        <v>2</v>
      </c>
      <c r="I11" s="116">
        <v>2</v>
      </c>
      <c r="J11" s="117">
        <v>2</v>
      </c>
    </row>
    <row r="12" spans="1:10" x14ac:dyDescent="0.75">
      <c r="A12" s="118"/>
      <c r="B12" s="138" t="s">
        <v>89</v>
      </c>
      <c r="C12" s="331" t="s">
        <v>96</v>
      </c>
      <c r="D12" s="332"/>
      <c r="E12" s="112">
        <v>21.7</v>
      </c>
      <c r="F12" s="113">
        <v>21.6</v>
      </c>
      <c r="G12" s="114">
        <v>21.9</v>
      </c>
      <c r="H12" s="115">
        <v>13</v>
      </c>
      <c r="I12" s="116">
        <v>13</v>
      </c>
      <c r="J12" s="117">
        <v>13</v>
      </c>
    </row>
    <row r="13" spans="1:10" x14ac:dyDescent="0.75">
      <c r="A13" s="118"/>
      <c r="B13" s="139" t="s">
        <v>90</v>
      </c>
      <c r="C13" s="331" t="s">
        <v>91</v>
      </c>
      <c r="D13" s="332"/>
      <c r="E13" s="112">
        <v>22.1</v>
      </c>
      <c r="F13" s="113">
        <v>22.6</v>
      </c>
      <c r="G13" s="114">
        <v>21.5</v>
      </c>
      <c r="H13" s="119">
        <v>11</v>
      </c>
      <c r="I13" s="120">
        <v>11</v>
      </c>
      <c r="J13" s="121">
        <v>12</v>
      </c>
    </row>
    <row r="14" spans="1:10" ht="15.5" thickBot="1" x14ac:dyDescent="0.9">
      <c r="A14" s="118"/>
      <c r="B14" s="136" t="s">
        <v>92</v>
      </c>
      <c r="C14" s="336" t="s">
        <v>96</v>
      </c>
      <c r="D14" s="337"/>
      <c r="E14" s="122">
        <v>19.899999999999999</v>
      </c>
      <c r="F14" s="123">
        <v>19.899999999999999</v>
      </c>
      <c r="G14" s="124">
        <v>19.8</v>
      </c>
      <c r="H14" s="125">
        <v>15</v>
      </c>
      <c r="I14" s="126">
        <v>16</v>
      </c>
      <c r="J14" s="127">
        <v>14</v>
      </c>
    </row>
    <row r="15" spans="1:10" x14ac:dyDescent="0.75">
      <c r="B15" s="128" t="s">
        <v>93</v>
      </c>
      <c r="D15" s="129"/>
      <c r="G15" s="128" t="s">
        <v>94</v>
      </c>
    </row>
    <row r="16" spans="1:10" x14ac:dyDescent="0.75">
      <c r="G16" s="130"/>
    </row>
    <row r="18" spans="2:2" ht="14.9" customHeight="1" x14ac:dyDescent="0.75">
      <c r="B18" s="131" t="s">
        <v>17</v>
      </c>
    </row>
  </sheetData>
  <mergeCells count="11">
    <mergeCell ref="C10:D10"/>
    <mergeCell ref="C11:D11"/>
    <mergeCell ref="C12:D12"/>
    <mergeCell ref="C13:D13"/>
    <mergeCell ref="C14:D14"/>
    <mergeCell ref="C9:D9"/>
    <mergeCell ref="C5:D5"/>
    <mergeCell ref="E5:G5"/>
    <mergeCell ref="H5:J5"/>
    <mergeCell ref="C7:D7"/>
    <mergeCell ref="C8:D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2" sqref="A2"/>
    </sheetView>
  </sheetViews>
  <sheetFormatPr defaultRowHeight="14.75" x14ac:dyDescent="0.75"/>
  <cols>
    <col min="1" max="16384" width="8.7265625" style="211"/>
  </cols>
  <sheetData>
    <row r="1" spans="1:5" x14ac:dyDescent="0.75">
      <c r="A1" s="210" t="s">
        <v>256</v>
      </c>
    </row>
    <row r="2" spans="1:5" x14ac:dyDescent="0.75">
      <c r="A2" s="261"/>
    </row>
    <row r="3" spans="1:5" x14ac:dyDescent="0.75">
      <c r="B3" s="211" t="s">
        <v>15</v>
      </c>
      <c r="C3" s="211" t="s">
        <v>16</v>
      </c>
    </row>
    <row r="4" spans="1:5" x14ac:dyDescent="0.75">
      <c r="A4" s="212" t="s">
        <v>5</v>
      </c>
      <c r="B4" s="213">
        <v>181199.82694100038</v>
      </c>
      <c r="C4" s="213">
        <v>130477.24452400059</v>
      </c>
    </row>
    <row r="5" spans="1:5" x14ac:dyDescent="0.75">
      <c r="A5" s="214" t="s">
        <v>6</v>
      </c>
      <c r="B5" s="211">
        <v>183460.07059200143</v>
      </c>
      <c r="C5" s="211">
        <v>133761.88007900078</v>
      </c>
    </row>
    <row r="6" spans="1:5" x14ac:dyDescent="0.75">
      <c r="A6" s="214" t="s">
        <v>7</v>
      </c>
      <c r="B6" s="211">
        <v>180485.20849400101</v>
      </c>
      <c r="C6" s="211">
        <v>127163.60163500103</v>
      </c>
    </row>
    <row r="7" spans="1:5" x14ac:dyDescent="0.75">
      <c r="A7" s="214" t="s">
        <v>8</v>
      </c>
      <c r="B7" s="211">
        <v>176905.7129760003</v>
      </c>
      <c r="C7" s="211">
        <v>123678.11590800049</v>
      </c>
    </row>
    <row r="8" spans="1:5" x14ac:dyDescent="0.75">
      <c r="A8" s="214" t="s">
        <v>9</v>
      </c>
      <c r="B8" s="211">
        <v>174032.93789200071</v>
      </c>
      <c r="C8" s="211">
        <v>122242.63389300085</v>
      </c>
    </row>
    <row r="9" spans="1:5" x14ac:dyDescent="0.75">
      <c r="A9" s="214" t="s">
        <v>10</v>
      </c>
      <c r="B9" s="211">
        <v>173380.22637999977</v>
      </c>
      <c r="C9" s="211">
        <v>121710.6530320006</v>
      </c>
    </row>
    <row r="10" spans="1:5" x14ac:dyDescent="0.75">
      <c r="A10" s="214" t="s">
        <v>11</v>
      </c>
      <c r="B10" s="211">
        <v>173229.92572299988</v>
      </c>
      <c r="C10" s="211">
        <v>121098.24482400059</v>
      </c>
      <c r="D10" s="215"/>
      <c r="E10" s="215"/>
    </row>
    <row r="11" spans="1:5" x14ac:dyDescent="0.75">
      <c r="A11" s="216" t="s">
        <v>12</v>
      </c>
      <c r="B11" s="211">
        <v>173495.62263100021</v>
      </c>
      <c r="C11" s="211">
        <v>120296.21006000089</v>
      </c>
      <c r="D11" s="215"/>
      <c r="E11" s="215"/>
    </row>
    <row r="12" spans="1:5" x14ac:dyDescent="0.75">
      <c r="A12" s="216" t="s">
        <v>13</v>
      </c>
      <c r="B12" s="211">
        <v>176790.3641580003</v>
      </c>
      <c r="C12" s="211">
        <v>120505.6072110011</v>
      </c>
      <c r="D12" s="215"/>
      <c r="E12" s="215"/>
    </row>
    <row r="13" spans="1:5" x14ac:dyDescent="0.75">
      <c r="A13" s="216" t="s">
        <v>14</v>
      </c>
      <c r="B13" s="211">
        <v>179256.14349800049</v>
      </c>
      <c r="C13" s="211">
        <v>121284.51578900103</v>
      </c>
      <c r="D13" s="215"/>
      <c r="E13" s="215"/>
    </row>
    <row r="14" spans="1:5" x14ac:dyDescent="0.75">
      <c r="A14" s="216" t="s">
        <v>75</v>
      </c>
      <c r="B14" s="211">
        <v>186372.28387399949</v>
      </c>
      <c r="C14" s="211">
        <v>125420.85246500085</v>
      </c>
      <c r="D14" s="215"/>
      <c r="E14" s="215"/>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2" sqref="A2"/>
    </sheetView>
  </sheetViews>
  <sheetFormatPr defaultRowHeight="14.75" x14ac:dyDescent="0.75"/>
  <cols>
    <col min="1" max="16384" width="8.7265625" style="211"/>
  </cols>
  <sheetData>
    <row r="1" spans="1:5" x14ac:dyDescent="0.75">
      <c r="A1" s="210" t="s">
        <v>257</v>
      </c>
    </row>
    <row r="2" spans="1:5" x14ac:dyDescent="0.75">
      <c r="A2" s="262"/>
    </row>
    <row r="4" spans="1:5" x14ac:dyDescent="0.75">
      <c r="B4" s="211" t="s">
        <v>135</v>
      </c>
      <c r="C4" s="211" t="s">
        <v>136</v>
      </c>
      <c r="D4" s="211" t="s">
        <v>137</v>
      </c>
      <c r="E4" s="211" t="s">
        <v>138</v>
      </c>
    </row>
    <row r="5" spans="1:5" x14ac:dyDescent="0.75">
      <c r="A5" s="214" t="s">
        <v>5</v>
      </c>
      <c r="B5" s="213">
        <v>125323.29742900045</v>
      </c>
      <c r="C5" s="213">
        <v>81995.676400000273</v>
      </c>
      <c r="D5" s="213">
        <v>101119.25832100013</v>
      </c>
      <c r="E5" s="213">
        <v>2599.6727249999999</v>
      </c>
    </row>
    <row r="6" spans="1:5" x14ac:dyDescent="0.75">
      <c r="A6" s="211" t="s">
        <v>6</v>
      </c>
      <c r="B6" s="211">
        <v>128091.53578700068</v>
      </c>
      <c r="C6" s="211">
        <v>88066.730550000226</v>
      </c>
      <c r="D6" s="211">
        <v>97593.935086999918</v>
      </c>
      <c r="E6" s="211">
        <v>2907.4993809999983</v>
      </c>
    </row>
    <row r="7" spans="1:5" x14ac:dyDescent="0.75">
      <c r="A7" s="211" t="s">
        <v>7</v>
      </c>
      <c r="B7" s="211">
        <v>128211.25699600061</v>
      </c>
      <c r="C7" s="211">
        <v>85210.950364000179</v>
      </c>
      <c r="D7" s="211">
        <v>90813.504592999918</v>
      </c>
      <c r="E7" s="211">
        <v>2887.1817619999993</v>
      </c>
    </row>
    <row r="8" spans="1:5" x14ac:dyDescent="0.75">
      <c r="A8" s="211" t="s">
        <v>8</v>
      </c>
      <c r="B8" s="211">
        <v>128811.46735900056</v>
      </c>
      <c r="C8" s="211">
        <v>83266.51209600018</v>
      </c>
      <c r="D8" s="211">
        <v>84882.376751000222</v>
      </c>
      <c r="E8" s="211">
        <v>3056.5896169999974</v>
      </c>
    </row>
    <row r="9" spans="1:5" x14ac:dyDescent="0.75">
      <c r="A9" s="211" t="s">
        <v>9</v>
      </c>
      <c r="B9" s="211">
        <v>129757.4183110007</v>
      </c>
      <c r="C9" s="211">
        <v>85679.360252000028</v>
      </c>
      <c r="D9" s="211">
        <v>77175.208918999982</v>
      </c>
      <c r="E9" s="211">
        <v>3095.7846130000012</v>
      </c>
    </row>
    <row r="10" spans="1:5" x14ac:dyDescent="0.75">
      <c r="A10" s="211" t="s">
        <v>10</v>
      </c>
      <c r="B10" s="211">
        <v>131804.96360300053</v>
      </c>
      <c r="C10" s="211">
        <v>87106.131713000286</v>
      </c>
      <c r="D10" s="211">
        <v>72525.364867000084</v>
      </c>
      <c r="E10" s="211">
        <v>3220.3028379999987</v>
      </c>
    </row>
    <row r="11" spans="1:5" x14ac:dyDescent="0.75">
      <c r="A11" s="211" t="s">
        <v>11</v>
      </c>
      <c r="B11" s="211">
        <v>134117.4597800003</v>
      </c>
      <c r="C11" s="211">
        <v>88254.003308000261</v>
      </c>
      <c r="D11" s="211">
        <v>68465.86800199993</v>
      </c>
      <c r="E11" s="211">
        <v>3116.2147359999981</v>
      </c>
    </row>
    <row r="12" spans="1:5" x14ac:dyDescent="0.75">
      <c r="A12" s="211" t="s">
        <v>12</v>
      </c>
      <c r="B12" s="211">
        <v>135772.40688400058</v>
      </c>
      <c r="C12" s="211">
        <v>88146.302478000274</v>
      </c>
      <c r="D12" s="211">
        <v>66298.696993999853</v>
      </c>
      <c r="E12" s="211">
        <v>3196.0848520000004</v>
      </c>
    </row>
    <row r="13" spans="1:5" x14ac:dyDescent="0.75">
      <c r="A13" s="211" t="s">
        <v>13</v>
      </c>
      <c r="B13" s="211">
        <v>137761.63891500031</v>
      </c>
      <c r="C13" s="211">
        <v>89583.475593000316</v>
      </c>
      <c r="D13" s="211">
        <v>66408.261997000067</v>
      </c>
      <c r="E13" s="211">
        <v>3121.2533799999978</v>
      </c>
    </row>
    <row r="14" spans="1:5" x14ac:dyDescent="0.75">
      <c r="A14" s="211" t="s">
        <v>14</v>
      </c>
      <c r="B14" s="211">
        <v>139148.40909100062</v>
      </c>
      <c r="C14" s="211">
        <v>89880.306639000337</v>
      </c>
      <c r="D14" s="211">
        <v>67926.763235999824</v>
      </c>
      <c r="E14" s="211">
        <v>3093.9638110000001</v>
      </c>
    </row>
    <row r="15" spans="1:5" x14ac:dyDescent="0.75">
      <c r="A15" s="211" t="s">
        <v>75</v>
      </c>
      <c r="B15" s="211">
        <v>140492.42418200072</v>
      </c>
      <c r="C15" s="211">
        <v>93026.420451000304</v>
      </c>
      <c r="D15" s="211">
        <v>74639.744700000112</v>
      </c>
      <c r="E15" s="211">
        <v>3111.2971730000004</v>
      </c>
    </row>
  </sheetData>
  <pageMargins left="0.7" right="0.7" top="0.75" bottom="0.75" header="0.3" footer="0.3"/>
  <pageSetup paperSize="9" orientation="portrait" horizontalDpi="360" verticalDpi="36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90" zoomScaleNormal="90" workbookViewId="0">
      <selection activeCell="I37" sqref="I37"/>
    </sheetView>
  </sheetViews>
  <sheetFormatPr defaultRowHeight="14.75" x14ac:dyDescent="0.75"/>
  <cols>
    <col min="1" max="16384" width="8.7265625" style="211"/>
  </cols>
  <sheetData>
    <row r="1" spans="1:8" x14ac:dyDescent="0.75">
      <c r="A1" s="210" t="s">
        <v>260</v>
      </c>
    </row>
    <row r="2" spans="1:8" x14ac:dyDescent="0.75">
      <c r="A2" s="262"/>
    </row>
    <row r="4" spans="1:8" x14ac:dyDescent="0.75">
      <c r="B4" s="211" t="s">
        <v>116</v>
      </c>
      <c r="C4" s="211" t="s">
        <v>115</v>
      </c>
      <c r="D4" s="211" t="s">
        <v>122</v>
      </c>
      <c r="E4" s="211" t="s">
        <v>120</v>
      </c>
      <c r="F4" s="211" t="s">
        <v>118</v>
      </c>
      <c r="G4" s="211" t="s">
        <v>117</v>
      </c>
      <c r="H4" s="211" t="s">
        <v>119</v>
      </c>
    </row>
    <row r="5" spans="1:8" x14ac:dyDescent="0.75">
      <c r="A5" s="218" t="s">
        <v>5</v>
      </c>
      <c r="B5" s="219">
        <v>15.699789388099038</v>
      </c>
      <c r="C5" s="213">
        <v>43.076286809912823</v>
      </c>
      <c r="D5" s="213">
        <v>2.2639665423038284</v>
      </c>
      <c r="E5" s="213">
        <v>5.3147416459411083</v>
      </c>
      <c r="F5" s="213">
        <v>9.3569743911286771</v>
      </c>
      <c r="G5" s="213">
        <v>14.183961833703354</v>
      </c>
      <c r="H5" s="213">
        <v>6.487293041788778</v>
      </c>
    </row>
    <row r="6" spans="1:8" x14ac:dyDescent="0.75">
      <c r="A6" s="211" t="s">
        <v>6</v>
      </c>
      <c r="B6" s="211">
        <v>15.365480619136706</v>
      </c>
      <c r="C6" s="211">
        <v>42.644360832173376</v>
      </c>
      <c r="D6" s="211">
        <v>2.4043337152006408</v>
      </c>
      <c r="E6" s="211">
        <v>5.4843107985434969</v>
      </c>
      <c r="F6" s="211">
        <v>9.5591672725856132</v>
      </c>
      <c r="G6" s="211">
        <v>14.456185626183474</v>
      </c>
      <c r="H6" s="211">
        <v>6.40181096328417</v>
      </c>
    </row>
    <row r="7" spans="1:8" x14ac:dyDescent="0.75">
      <c r="A7" s="211" t="s">
        <v>7</v>
      </c>
      <c r="B7" s="211">
        <v>15.457992921883596</v>
      </c>
      <c r="C7" s="211">
        <v>42.209378743103258</v>
      </c>
      <c r="D7" s="211">
        <v>2.2395559196575361</v>
      </c>
      <c r="E7" s="211">
        <v>5.6630801483336146</v>
      </c>
      <c r="F7" s="211">
        <v>9.6656884970662507</v>
      </c>
      <c r="G7" s="211">
        <v>14.27776027756506</v>
      </c>
      <c r="H7" s="211">
        <v>6.6427305307733437</v>
      </c>
    </row>
    <row r="8" spans="1:8" x14ac:dyDescent="0.75">
      <c r="A8" s="211" t="s">
        <v>8</v>
      </c>
      <c r="B8" s="211">
        <v>15.031532048065236</v>
      </c>
      <c r="C8" s="211">
        <v>41.998782811007011</v>
      </c>
      <c r="D8" s="211">
        <v>2.2290517556703588</v>
      </c>
      <c r="E8" s="211">
        <v>5.8199949508099484</v>
      </c>
      <c r="F8" s="211">
        <v>9.8106364771806494</v>
      </c>
      <c r="G8" s="211">
        <v>14.341648986924117</v>
      </c>
      <c r="H8" s="211">
        <v>6.7779565193649836</v>
      </c>
    </row>
    <row r="9" spans="1:8" x14ac:dyDescent="0.75">
      <c r="A9" s="211" t="s">
        <v>9</v>
      </c>
      <c r="B9" s="211">
        <v>14.711904633713965</v>
      </c>
      <c r="C9" s="211">
        <v>41.782554262297623</v>
      </c>
      <c r="D9" s="211">
        <v>2.2201018333611411</v>
      </c>
      <c r="E9" s="211">
        <v>5.9633006165696019</v>
      </c>
      <c r="F9" s="211">
        <v>9.9895050620229178</v>
      </c>
      <c r="G9" s="211">
        <v>14.615463830552738</v>
      </c>
      <c r="H9" s="211">
        <v>6.8127253881893859</v>
      </c>
    </row>
    <row r="10" spans="1:8" x14ac:dyDescent="0.75">
      <c r="A10" s="211" t="s">
        <v>10</v>
      </c>
      <c r="B10" s="211">
        <v>14.414887330221607</v>
      </c>
      <c r="C10" s="211">
        <v>41.359573352180441</v>
      </c>
      <c r="D10" s="211">
        <v>2.2604854847739246</v>
      </c>
      <c r="E10" s="211">
        <v>6.0066678645979072</v>
      </c>
      <c r="F10" s="211">
        <v>10.092681217848837</v>
      </c>
      <c r="G10" s="211">
        <v>14.843721866728291</v>
      </c>
      <c r="H10" s="211">
        <v>6.9682341040065916</v>
      </c>
    </row>
    <row r="11" spans="1:8" x14ac:dyDescent="0.75">
      <c r="A11" s="211" t="s">
        <v>11</v>
      </c>
      <c r="B11" s="211">
        <v>14.172636375741968</v>
      </c>
      <c r="C11" s="211">
        <v>41.37766746134573</v>
      </c>
      <c r="D11" s="211">
        <v>2.2005110207300898</v>
      </c>
      <c r="E11" s="211">
        <v>5.9897751126696184</v>
      </c>
      <c r="F11" s="211">
        <v>10.030348668336401</v>
      </c>
      <c r="G11" s="211">
        <v>14.921632832623057</v>
      </c>
      <c r="H11" s="211">
        <v>7.1506446062862148</v>
      </c>
    </row>
    <row r="12" spans="1:8" x14ac:dyDescent="0.75">
      <c r="A12" s="211" t="s">
        <v>12</v>
      </c>
      <c r="B12" s="211">
        <v>13.836661498604434</v>
      </c>
      <c r="C12" s="211">
        <v>41.870713174787525</v>
      </c>
      <c r="D12" s="211">
        <v>2.1597209986683077</v>
      </c>
      <c r="E12" s="211">
        <v>6.0113234109455203</v>
      </c>
      <c r="F12" s="211">
        <v>9.7677148071648929</v>
      </c>
      <c r="G12" s="211">
        <v>14.774760095408764</v>
      </c>
      <c r="H12" s="211">
        <v>7.4068895158454735</v>
      </c>
    </row>
    <row r="13" spans="1:8" x14ac:dyDescent="0.75">
      <c r="A13" s="211" t="s">
        <v>13</v>
      </c>
      <c r="B13" s="211">
        <v>13.659723654511144</v>
      </c>
      <c r="C13" s="211">
        <v>41.953320406818591</v>
      </c>
      <c r="D13" s="211">
        <v>2.1828620132713561</v>
      </c>
      <c r="E13" s="211">
        <v>6.0543965920948386</v>
      </c>
      <c r="F13" s="211">
        <v>9.7916201389990611</v>
      </c>
      <c r="G13" s="211">
        <v>14.798964822295494</v>
      </c>
      <c r="H13" s="211">
        <v>7.4648889454524507</v>
      </c>
    </row>
    <row r="14" spans="1:8" x14ac:dyDescent="0.75">
      <c r="A14" s="211" t="s">
        <v>14</v>
      </c>
      <c r="B14" s="211">
        <v>13.522882508615647</v>
      </c>
      <c r="C14" s="211">
        <v>42.166175451815832</v>
      </c>
      <c r="D14" s="211">
        <v>2.115103599985662</v>
      </c>
      <c r="E14" s="211">
        <v>6.1262382669553128</v>
      </c>
      <c r="F14" s="211">
        <v>9.8179540379002113</v>
      </c>
      <c r="G14" s="211">
        <v>14.692380617237145</v>
      </c>
      <c r="H14" s="211">
        <v>7.4330310008627247</v>
      </c>
    </row>
    <row r="15" spans="1:8" x14ac:dyDescent="0.75">
      <c r="A15" s="211" t="s">
        <v>75</v>
      </c>
      <c r="B15" s="211">
        <v>13.889896267284477</v>
      </c>
      <c r="C15" s="211">
        <v>42.013062187352354</v>
      </c>
      <c r="D15" s="211">
        <v>2.1571608759492418</v>
      </c>
      <c r="E15" s="211">
        <v>6.0014207675357891</v>
      </c>
      <c r="F15" s="211">
        <v>10.08904324397891</v>
      </c>
      <c r="G15" s="211">
        <v>14.672364234875459</v>
      </c>
      <c r="H15" s="211">
        <v>7.1694459122716392</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88" workbookViewId="0">
      <selection activeCell="A2" sqref="A2"/>
    </sheetView>
  </sheetViews>
  <sheetFormatPr defaultRowHeight="14.75" x14ac:dyDescent="0.75"/>
  <cols>
    <col min="1" max="1" width="8.7265625" style="211"/>
    <col min="2" max="12" width="10.1328125" style="211" bestFit="1" customWidth="1"/>
    <col min="13" max="16384" width="8.7265625" style="211"/>
  </cols>
  <sheetData>
    <row r="1" spans="1:12" x14ac:dyDescent="0.75">
      <c r="A1" s="210" t="s">
        <v>259</v>
      </c>
    </row>
    <row r="2" spans="1:12" x14ac:dyDescent="0.75">
      <c r="A2" s="262"/>
    </row>
    <row r="4" spans="1:12" x14ac:dyDescent="0.75">
      <c r="B4" s="211" t="s">
        <v>5</v>
      </c>
      <c r="C4" s="211" t="s">
        <v>6</v>
      </c>
      <c r="D4" s="211" t="s">
        <v>7</v>
      </c>
      <c r="E4" s="211" t="s">
        <v>8</v>
      </c>
      <c r="F4" s="211" t="s">
        <v>9</v>
      </c>
      <c r="G4" s="211" t="s">
        <v>10</v>
      </c>
      <c r="H4" s="211" t="s">
        <v>11</v>
      </c>
      <c r="I4" s="211" t="s">
        <v>12</v>
      </c>
      <c r="J4" s="211" t="s">
        <v>13</v>
      </c>
      <c r="K4" s="211" t="s">
        <v>14</v>
      </c>
      <c r="L4" s="211" t="s">
        <v>75</v>
      </c>
    </row>
    <row r="5" spans="1:12" x14ac:dyDescent="0.75">
      <c r="A5" s="211" t="s">
        <v>15</v>
      </c>
      <c r="B5" s="220">
        <v>33936</v>
      </c>
      <c r="C5" s="220">
        <v>39706</v>
      </c>
      <c r="D5" s="220">
        <v>37549</v>
      </c>
      <c r="E5" s="220">
        <v>39953</v>
      </c>
      <c r="F5" s="220">
        <v>41870</v>
      </c>
      <c r="G5" s="220">
        <v>43239</v>
      </c>
      <c r="H5" s="220">
        <v>43636</v>
      </c>
      <c r="I5" s="220">
        <v>40672</v>
      </c>
      <c r="J5" s="220">
        <v>42095</v>
      </c>
      <c r="K5" s="220">
        <v>42077</v>
      </c>
      <c r="L5" s="220">
        <v>46541</v>
      </c>
    </row>
    <row r="6" spans="1:12" x14ac:dyDescent="0.75">
      <c r="A6" s="211" t="s">
        <v>16</v>
      </c>
      <c r="B6" s="220">
        <v>18452</v>
      </c>
      <c r="C6" s="220">
        <v>21536</v>
      </c>
      <c r="D6" s="220">
        <v>21781</v>
      </c>
      <c r="E6" s="220">
        <v>23329</v>
      </c>
      <c r="F6" s="220">
        <v>23813</v>
      </c>
      <c r="G6" s="220">
        <v>25079</v>
      </c>
      <c r="H6" s="220">
        <v>24654</v>
      </c>
      <c r="I6" s="220">
        <v>22745</v>
      </c>
      <c r="J6" s="220">
        <v>23527</v>
      </c>
      <c r="K6" s="220">
        <v>23846</v>
      </c>
      <c r="L6" s="220">
        <v>25384</v>
      </c>
    </row>
    <row r="7" spans="1:12" x14ac:dyDescent="0.75">
      <c r="A7" s="211" t="s">
        <v>81</v>
      </c>
      <c r="B7" s="220">
        <v>52388</v>
      </c>
      <c r="C7" s="220">
        <v>61242</v>
      </c>
      <c r="D7" s="220">
        <v>59330</v>
      </c>
      <c r="E7" s="220">
        <v>63282</v>
      </c>
      <c r="F7" s="220">
        <v>65683</v>
      </c>
      <c r="G7" s="220">
        <v>68318</v>
      </c>
      <c r="H7" s="220">
        <v>68290</v>
      </c>
      <c r="I7" s="220">
        <v>63417</v>
      </c>
      <c r="J7" s="220">
        <v>65622</v>
      </c>
      <c r="K7" s="220">
        <v>65923</v>
      </c>
      <c r="L7" s="220">
        <v>71925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workbookViewId="0">
      <selection activeCell="C55" sqref="C55"/>
    </sheetView>
  </sheetViews>
  <sheetFormatPr defaultRowHeight="14.75" x14ac:dyDescent="0.75"/>
  <cols>
    <col min="1" max="1" width="17.86328125" style="315" customWidth="1"/>
    <col min="2" max="11" width="8.7265625" style="315"/>
    <col min="12" max="12" width="8.7265625" style="346"/>
    <col min="13" max="20" width="8.7265625" style="315"/>
    <col min="21" max="21" width="8.7265625" style="346"/>
    <col min="22" max="16384" width="8.7265625" style="315"/>
  </cols>
  <sheetData>
    <row r="1" spans="1:35" x14ac:dyDescent="0.75">
      <c r="A1" s="314" t="s">
        <v>360</v>
      </c>
    </row>
    <row r="3" spans="1:35" x14ac:dyDescent="0.75">
      <c r="B3" s="316">
        <v>2010</v>
      </c>
      <c r="C3" s="316">
        <v>2011</v>
      </c>
      <c r="D3" s="316">
        <v>2012</v>
      </c>
      <c r="E3" s="316">
        <v>2013</v>
      </c>
      <c r="F3" s="316">
        <v>2014</v>
      </c>
      <c r="G3" s="316">
        <v>2015</v>
      </c>
      <c r="H3" s="316">
        <v>2016</v>
      </c>
      <c r="I3" s="316">
        <v>2017</v>
      </c>
      <c r="J3" s="316" t="s">
        <v>288</v>
      </c>
      <c r="K3" s="316" t="s">
        <v>289</v>
      </c>
      <c r="L3" s="347" t="s">
        <v>290</v>
      </c>
      <c r="M3" s="316" t="s">
        <v>291</v>
      </c>
      <c r="N3" s="316" t="s">
        <v>292</v>
      </c>
      <c r="O3" s="316" t="s">
        <v>293</v>
      </c>
      <c r="P3" s="316" t="s">
        <v>294</v>
      </c>
      <c r="Q3" s="316" t="s">
        <v>295</v>
      </c>
      <c r="R3" s="316" t="s">
        <v>296</v>
      </c>
      <c r="S3" s="316" t="s">
        <v>297</v>
      </c>
      <c r="T3" s="316" t="s">
        <v>298</v>
      </c>
      <c r="U3" s="347" t="s">
        <v>299</v>
      </c>
      <c r="V3" s="316" t="s">
        <v>300</v>
      </c>
      <c r="W3" s="316" t="s">
        <v>301</v>
      </c>
      <c r="X3" s="316" t="s">
        <v>302</v>
      </c>
      <c r="Y3" s="316" t="s">
        <v>303</v>
      </c>
      <c r="Z3" s="316" t="s">
        <v>304</v>
      </c>
      <c r="AA3" s="316" t="s">
        <v>305</v>
      </c>
      <c r="AB3" s="316" t="s">
        <v>306</v>
      </c>
      <c r="AC3" s="316" t="s">
        <v>307</v>
      </c>
      <c r="AD3" s="316" t="s">
        <v>308</v>
      </c>
      <c r="AE3" s="316">
        <v>2039</v>
      </c>
      <c r="AF3" s="315">
        <v>2040</v>
      </c>
      <c r="AG3" s="315">
        <v>2041</v>
      </c>
      <c r="AI3" s="315" t="s">
        <v>358</v>
      </c>
    </row>
    <row r="4" spans="1:35" x14ac:dyDescent="0.75">
      <c r="A4" s="315" t="s">
        <v>309</v>
      </c>
      <c r="B4" s="317">
        <v>133635</v>
      </c>
      <c r="C4" s="317">
        <v>131598</v>
      </c>
      <c r="D4" s="317">
        <v>126676</v>
      </c>
      <c r="E4" s="317">
        <v>122904</v>
      </c>
      <c r="F4" s="317">
        <v>115849</v>
      </c>
      <c r="G4" s="317">
        <v>109623</v>
      </c>
      <c r="H4" s="317">
        <v>107268</v>
      </c>
      <c r="I4" s="317">
        <v>108757</v>
      </c>
      <c r="J4" s="317">
        <v>112806</v>
      </c>
      <c r="K4" s="315">
        <v>112896</v>
      </c>
      <c r="L4" s="348">
        <v>110991</v>
      </c>
    </row>
    <row r="5" spans="1:35" x14ac:dyDescent="0.75">
      <c r="A5" s="315" t="s">
        <v>310</v>
      </c>
      <c r="B5" s="317">
        <v>119574</v>
      </c>
      <c r="C5" s="317">
        <v>122757</v>
      </c>
      <c r="D5" s="317">
        <v>125037</v>
      </c>
      <c r="E5" s="317">
        <v>132352</v>
      </c>
      <c r="F5" s="317">
        <v>136296</v>
      </c>
      <c r="G5" s="317">
        <v>144757</v>
      </c>
      <c r="H5" s="317">
        <v>145685</v>
      </c>
      <c r="I5" s="317">
        <v>145054</v>
      </c>
      <c r="J5" s="317">
        <v>140855</v>
      </c>
      <c r="K5" s="315">
        <v>137195</v>
      </c>
      <c r="L5" s="348">
        <v>128988</v>
      </c>
    </row>
    <row r="6" spans="1:35" x14ac:dyDescent="0.75">
      <c r="A6" s="315" t="s">
        <v>311</v>
      </c>
      <c r="J6" s="317"/>
      <c r="K6" s="317"/>
      <c r="L6" s="317">
        <v>111469</v>
      </c>
      <c r="M6" s="317">
        <v>115491</v>
      </c>
      <c r="N6" s="317">
        <v>118782</v>
      </c>
      <c r="O6" s="317">
        <v>121090</v>
      </c>
      <c r="P6" s="317">
        <v>122318</v>
      </c>
      <c r="Q6" s="317">
        <v>126935</v>
      </c>
      <c r="R6" s="317">
        <v>128370</v>
      </c>
      <c r="S6" s="317">
        <v>130773</v>
      </c>
      <c r="T6" s="317">
        <v>132650</v>
      </c>
      <c r="U6" s="317">
        <v>136445</v>
      </c>
      <c r="V6" s="317">
        <v>132432</v>
      </c>
      <c r="W6" s="317">
        <v>133872</v>
      </c>
      <c r="X6" s="317">
        <v>133140</v>
      </c>
      <c r="Y6" s="317">
        <v>134461</v>
      </c>
      <c r="Z6" s="317">
        <v>133397</v>
      </c>
      <c r="AA6" s="317">
        <v>135777</v>
      </c>
      <c r="AB6" s="317">
        <v>131980</v>
      </c>
      <c r="AC6" s="317">
        <v>131856</v>
      </c>
      <c r="AD6" s="317">
        <v>129597</v>
      </c>
      <c r="AE6" s="317">
        <v>129244</v>
      </c>
      <c r="AF6" s="315">
        <v>129518</v>
      </c>
      <c r="AG6" s="315">
        <v>129663</v>
      </c>
      <c r="AI6" s="318">
        <f>AG6-L6</f>
        <v>18194</v>
      </c>
    </row>
    <row r="7" spans="1:35" x14ac:dyDescent="0.75">
      <c r="A7" s="315" t="s">
        <v>312</v>
      </c>
      <c r="J7" s="317"/>
      <c r="K7" s="317"/>
      <c r="L7" s="317">
        <v>129586</v>
      </c>
      <c r="M7" s="317">
        <v>122341</v>
      </c>
      <c r="N7" s="317">
        <v>118472</v>
      </c>
      <c r="O7" s="317">
        <v>121158</v>
      </c>
      <c r="P7" s="317">
        <v>126201</v>
      </c>
      <c r="Q7" s="317">
        <v>123337</v>
      </c>
      <c r="R7" s="317">
        <v>121968</v>
      </c>
      <c r="S7" s="317">
        <v>125957</v>
      </c>
      <c r="T7" s="317">
        <v>129212</v>
      </c>
      <c r="U7" s="317">
        <v>131474</v>
      </c>
      <c r="V7" s="317">
        <v>132625</v>
      </c>
      <c r="W7" s="317">
        <v>137097</v>
      </c>
      <c r="X7" s="317">
        <v>138349</v>
      </c>
      <c r="Y7" s="317">
        <v>140485</v>
      </c>
      <c r="Z7" s="317">
        <v>142228</v>
      </c>
      <c r="AA7" s="317">
        <v>145811</v>
      </c>
      <c r="AB7" s="317">
        <v>141825</v>
      </c>
      <c r="AC7" s="317">
        <v>143107</v>
      </c>
      <c r="AD7" s="317">
        <v>142363</v>
      </c>
      <c r="AE7" s="317">
        <v>143459</v>
      </c>
      <c r="AF7" s="319">
        <v>142439</v>
      </c>
      <c r="AG7" s="315">
        <v>144764</v>
      </c>
      <c r="AI7" s="318">
        <f>AG7-L7</f>
        <v>15178</v>
      </c>
    </row>
    <row r="8" spans="1:35" x14ac:dyDescent="0.75">
      <c r="J8" s="317"/>
      <c r="K8" s="317"/>
      <c r="L8" s="317"/>
      <c r="M8" s="317"/>
      <c r="N8" s="317"/>
      <c r="O8" s="317"/>
      <c r="P8" s="317"/>
      <c r="Q8" s="317"/>
      <c r="R8" s="317"/>
      <c r="S8" s="317"/>
      <c r="T8" s="317"/>
      <c r="U8" s="317"/>
      <c r="V8" s="317"/>
      <c r="W8" s="317"/>
      <c r="X8" s="317"/>
      <c r="Y8" s="317"/>
      <c r="Z8" s="317"/>
      <c r="AA8" s="317"/>
      <c r="AB8" s="317"/>
      <c r="AC8" s="317"/>
      <c r="AD8" s="317"/>
      <c r="AE8" s="317"/>
      <c r="AF8" s="319"/>
      <c r="AG8" s="319"/>
    </row>
    <row r="9" spans="1:35" x14ac:dyDescent="0.75">
      <c r="J9" s="317"/>
      <c r="K9" s="317"/>
      <c r="L9" s="317"/>
      <c r="M9" s="317"/>
      <c r="N9" s="317"/>
      <c r="O9" s="317"/>
      <c r="P9" s="317"/>
      <c r="Q9" s="317"/>
      <c r="R9" s="317"/>
      <c r="S9" s="317"/>
      <c r="T9" s="317"/>
      <c r="U9" s="317"/>
      <c r="V9" s="317"/>
      <c r="W9" s="317"/>
      <c r="X9" s="317"/>
      <c r="Y9" s="317"/>
      <c r="Z9" s="317"/>
      <c r="AA9" s="317"/>
      <c r="AB9" s="317"/>
      <c r="AC9" s="317"/>
      <c r="AD9" s="317"/>
      <c r="AE9" s="317"/>
      <c r="AF9" s="317"/>
      <c r="AG9" s="317"/>
    </row>
    <row r="10" spans="1:35" s="346" customFormat="1" x14ac:dyDescent="0.75">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row>
    <row r="12" spans="1:35" x14ac:dyDescent="0.75">
      <c r="U12" s="350"/>
    </row>
    <row r="13" spans="1:35" x14ac:dyDescent="0.75">
      <c r="G13" s="320"/>
      <c r="AF13" s="319"/>
    </row>
    <row r="14" spans="1:35" x14ac:dyDescent="0.75">
      <c r="G14" s="320"/>
    </row>
    <row r="40" spans="11:36" x14ac:dyDescent="0.75">
      <c r="K40" s="319"/>
      <c r="L40" s="349"/>
      <c r="M40" s="321"/>
      <c r="N40" s="321"/>
      <c r="O40" s="321"/>
      <c r="P40" s="321"/>
      <c r="Q40" s="321"/>
      <c r="R40" s="321"/>
      <c r="S40" s="321"/>
      <c r="T40" s="321"/>
      <c r="U40" s="349"/>
      <c r="V40" s="321"/>
      <c r="W40" s="321"/>
      <c r="X40" s="321"/>
      <c r="Y40" s="321"/>
      <c r="Z40" s="321"/>
      <c r="AA40" s="321"/>
      <c r="AB40" s="321"/>
      <c r="AC40" s="321"/>
      <c r="AD40" s="321"/>
      <c r="AE40" s="321"/>
      <c r="AF40" s="314"/>
    </row>
    <row r="41" spans="11:36" x14ac:dyDescent="0.75">
      <c r="AJ41" s="322"/>
    </row>
    <row r="42" spans="11:36" x14ac:dyDescent="0.75">
      <c r="L42" s="348"/>
      <c r="M42" s="319"/>
      <c r="N42" s="319"/>
      <c r="O42" s="319"/>
      <c r="P42" s="319"/>
      <c r="Q42" s="319"/>
      <c r="R42" s="319"/>
      <c r="S42" s="319"/>
      <c r="T42" s="319"/>
      <c r="U42" s="348"/>
      <c r="V42" s="319"/>
      <c r="W42" s="319"/>
      <c r="X42" s="319"/>
      <c r="Y42" s="319"/>
      <c r="Z42" s="319"/>
      <c r="AA42" s="319"/>
      <c r="AB42" s="319"/>
      <c r="AC42" s="319"/>
      <c r="AD42" s="319"/>
      <c r="AE42" s="319"/>
      <c r="AF42" s="319"/>
      <c r="AJ42" s="322"/>
    </row>
    <row r="43" spans="11:36" x14ac:dyDescent="0.75">
      <c r="L43" s="348"/>
      <c r="M43" s="319"/>
      <c r="N43" s="319"/>
      <c r="O43" s="319"/>
      <c r="P43" s="319"/>
      <c r="Q43" s="319"/>
      <c r="R43" s="319"/>
      <c r="S43" s="319"/>
      <c r="T43" s="319"/>
      <c r="U43" s="348"/>
      <c r="V43" s="319"/>
      <c r="W43" s="319"/>
      <c r="X43" s="319"/>
      <c r="Y43" s="319"/>
      <c r="Z43" s="319"/>
      <c r="AA43" s="319"/>
      <c r="AB43" s="319"/>
      <c r="AC43" s="319"/>
      <c r="AD43" s="319"/>
      <c r="AE43" s="319"/>
      <c r="AF43" s="319"/>
      <c r="AJ43" s="322"/>
    </row>
    <row r="44" spans="11:36" x14ac:dyDescent="0.75">
      <c r="L44" s="348"/>
      <c r="M44" s="319"/>
      <c r="N44" s="319"/>
      <c r="O44" s="319"/>
      <c r="P44" s="319"/>
      <c r="Q44" s="319"/>
      <c r="R44" s="319"/>
      <c r="S44" s="319"/>
      <c r="T44" s="319"/>
      <c r="U44" s="348"/>
      <c r="V44" s="319"/>
      <c r="W44" s="319"/>
      <c r="X44" s="319"/>
      <c r="Y44" s="319"/>
      <c r="Z44" s="319"/>
      <c r="AA44" s="319"/>
      <c r="AB44" s="319"/>
      <c r="AC44" s="319"/>
      <c r="AD44" s="319"/>
      <c r="AE44" s="319"/>
      <c r="AF44" s="319"/>
      <c r="AJ44" s="322"/>
    </row>
    <row r="45" spans="11:36" x14ac:dyDescent="0.75">
      <c r="L45" s="348"/>
      <c r="M45" s="319"/>
      <c r="N45" s="319"/>
      <c r="O45" s="319"/>
      <c r="P45" s="319"/>
      <c r="Q45" s="319"/>
      <c r="R45" s="319"/>
      <c r="S45" s="319"/>
      <c r="T45" s="319"/>
      <c r="U45" s="348"/>
      <c r="V45" s="319"/>
      <c r="W45" s="319"/>
      <c r="X45" s="319"/>
      <c r="Y45" s="319"/>
      <c r="Z45" s="319"/>
      <c r="AA45" s="319"/>
      <c r="AB45" s="319"/>
      <c r="AC45" s="319"/>
      <c r="AD45" s="319"/>
      <c r="AE45" s="319"/>
      <c r="AF45" s="319"/>
      <c r="AJ45" s="322"/>
    </row>
    <row r="46" spans="11:36" x14ac:dyDescent="0.75">
      <c r="L46" s="348"/>
      <c r="M46" s="319"/>
      <c r="N46" s="319"/>
      <c r="O46" s="319"/>
      <c r="P46" s="319"/>
      <c r="Q46" s="319"/>
      <c r="R46" s="319"/>
      <c r="S46" s="319"/>
      <c r="T46" s="319"/>
      <c r="U46" s="348"/>
      <c r="V46" s="319"/>
      <c r="W46" s="319"/>
      <c r="X46" s="319"/>
      <c r="Y46" s="319"/>
      <c r="Z46" s="319"/>
      <c r="AA46" s="319"/>
      <c r="AB46" s="319"/>
      <c r="AC46" s="319"/>
      <c r="AD46" s="319"/>
      <c r="AE46" s="319"/>
      <c r="AF46" s="319"/>
      <c r="AJ46" s="322"/>
    </row>
    <row r="47" spans="11:36" x14ac:dyDescent="0.75">
      <c r="AJ47" s="322"/>
    </row>
    <row r="48" spans="11:36" x14ac:dyDescent="0.75">
      <c r="AJ48" s="322"/>
    </row>
    <row r="49" spans="13:36" s="346" customFormat="1" x14ac:dyDescent="0.75">
      <c r="AJ49" s="351"/>
    </row>
    <row r="51" spans="13:36" x14ac:dyDescent="0.75">
      <c r="V51" s="320"/>
      <c r="X51" s="320"/>
      <c r="Z51" s="320"/>
      <c r="AB51" s="320"/>
      <c r="AC51" s="320"/>
    </row>
    <row r="52" spans="13:36" x14ac:dyDescent="0.75">
      <c r="M52" s="323"/>
      <c r="N52" s="319"/>
      <c r="O52" s="319"/>
      <c r="P52" s="319"/>
      <c r="Q52" s="319"/>
      <c r="R52" s="319"/>
      <c r="S52" s="319"/>
      <c r="T52" s="319"/>
      <c r="U52" s="348"/>
      <c r="V52" s="319"/>
      <c r="W52" s="323"/>
      <c r="X52" s="319"/>
      <c r="Y52" s="323"/>
      <c r="Z52" s="319"/>
      <c r="AA52" s="323"/>
      <c r="AB52" s="319"/>
      <c r="AC52" s="323"/>
      <c r="AD52" s="323"/>
      <c r="AE52" s="319"/>
      <c r="AF52" s="319"/>
    </row>
    <row r="53" spans="13:36" x14ac:dyDescent="0.75">
      <c r="M53" s="323"/>
      <c r="N53" s="323"/>
      <c r="O53" s="319"/>
      <c r="P53" s="319"/>
      <c r="Q53" s="319"/>
      <c r="R53" s="319"/>
      <c r="S53" s="319"/>
      <c r="T53" s="319"/>
      <c r="U53" s="348"/>
      <c r="V53" s="319"/>
      <c r="W53" s="319"/>
      <c r="X53" s="323"/>
      <c r="Y53" s="319"/>
      <c r="Z53" s="323"/>
      <c r="AA53" s="319"/>
      <c r="AB53" s="323"/>
      <c r="AC53" s="319"/>
      <c r="AD53" s="323"/>
      <c r="AE53" s="323"/>
      <c r="AF53" s="319"/>
    </row>
    <row r="54" spans="13:36" x14ac:dyDescent="0.75">
      <c r="M54" s="319"/>
      <c r="N54" s="323"/>
      <c r="O54" s="323"/>
      <c r="P54" s="319"/>
      <c r="Q54" s="319"/>
      <c r="R54" s="319"/>
      <c r="S54" s="319"/>
      <c r="T54" s="319"/>
      <c r="U54" s="348"/>
      <c r="V54" s="319"/>
      <c r="W54" s="319"/>
      <c r="X54" s="319"/>
      <c r="Y54" s="323"/>
      <c r="Z54" s="319"/>
      <c r="AA54" s="323"/>
      <c r="AB54" s="319"/>
      <c r="AC54" s="323"/>
      <c r="AD54" s="319"/>
      <c r="AE54" s="323"/>
      <c r="AF54" s="323"/>
    </row>
    <row r="55" spans="13:36" x14ac:dyDescent="0.75">
      <c r="M55" s="319"/>
      <c r="N55" s="319"/>
      <c r="O55" s="323"/>
      <c r="P55" s="323"/>
      <c r="Q55" s="319"/>
      <c r="R55" s="319"/>
      <c r="S55" s="319"/>
      <c r="T55" s="319"/>
      <c r="U55" s="348"/>
      <c r="V55" s="319"/>
      <c r="W55" s="319"/>
      <c r="X55" s="319"/>
      <c r="Y55" s="319"/>
      <c r="Z55" s="323"/>
      <c r="AA55" s="319"/>
      <c r="AB55" s="323"/>
      <c r="AC55" s="319"/>
      <c r="AD55" s="323"/>
      <c r="AE55" s="319"/>
      <c r="AF55" s="323"/>
    </row>
    <row r="56" spans="13:36" x14ac:dyDescent="0.75">
      <c r="M56" s="323"/>
      <c r="N56" s="319"/>
      <c r="O56" s="319"/>
      <c r="P56" s="323"/>
      <c r="Q56" s="323"/>
      <c r="R56" s="319"/>
      <c r="S56" s="319"/>
      <c r="T56" s="319"/>
      <c r="U56" s="348"/>
      <c r="V56" s="319"/>
      <c r="W56" s="319"/>
      <c r="X56" s="319"/>
      <c r="Y56" s="319"/>
      <c r="Z56" s="319"/>
      <c r="AA56" s="323"/>
      <c r="AB56" s="319"/>
      <c r="AC56" s="323"/>
      <c r="AD56" s="319"/>
      <c r="AE56" s="323"/>
      <c r="AF56" s="319"/>
    </row>
    <row r="57" spans="13:36" x14ac:dyDescent="0.75">
      <c r="M57" s="323"/>
      <c r="N57" s="323"/>
      <c r="O57" s="319"/>
      <c r="P57" s="319"/>
      <c r="Q57" s="323"/>
      <c r="R57" s="323"/>
      <c r="S57" s="319"/>
      <c r="T57" s="319"/>
      <c r="U57" s="348"/>
      <c r="V57" s="319"/>
      <c r="W57" s="319"/>
      <c r="X57" s="319"/>
      <c r="Y57" s="319"/>
      <c r="Z57" s="319"/>
      <c r="AA57" s="319"/>
      <c r="AB57" s="323"/>
      <c r="AC57" s="319"/>
      <c r="AD57" s="323"/>
      <c r="AE57" s="319"/>
      <c r="AF57" s="323"/>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2" sqref="A2"/>
    </sheetView>
  </sheetViews>
  <sheetFormatPr defaultRowHeight="14.75" x14ac:dyDescent="0.75"/>
  <cols>
    <col min="1" max="1" width="28.86328125" style="211" customWidth="1"/>
    <col min="2" max="16384" width="8.7265625" style="211"/>
  </cols>
  <sheetData>
    <row r="1" spans="1:3" x14ac:dyDescent="0.75">
      <c r="A1" s="210" t="s">
        <v>258</v>
      </c>
    </row>
    <row r="2" spans="1:3" x14ac:dyDescent="0.75">
      <c r="A2" s="217"/>
    </row>
    <row r="3" spans="1:3" x14ac:dyDescent="0.75">
      <c r="B3" s="211" t="s">
        <v>15</v>
      </c>
      <c r="C3" s="211" t="s">
        <v>16</v>
      </c>
    </row>
    <row r="4" spans="1:3" x14ac:dyDescent="0.75">
      <c r="A4" s="211" t="s">
        <v>61</v>
      </c>
      <c r="B4" s="211">
        <v>419</v>
      </c>
      <c r="C4" s="211">
        <v>385</v>
      </c>
    </row>
    <row r="5" spans="1:3" x14ac:dyDescent="0.75">
      <c r="A5" s="211" t="s">
        <v>60</v>
      </c>
      <c r="B5" s="211">
        <v>17767</v>
      </c>
      <c r="C5" s="211">
        <v>9734</v>
      </c>
    </row>
    <row r="6" spans="1:3" x14ac:dyDescent="0.75">
      <c r="A6" s="211" t="s">
        <v>59</v>
      </c>
      <c r="B6" s="211">
        <v>4174</v>
      </c>
      <c r="C6" s="211">
        <v>1800</v>
      </c>
    </row>
    <row r="7" spans="1:3" x14ac:dyDescent="0.75">
      <c r="A7" s="211" t="s">
        <v>58</v>
      </c>
      <c r="B7" s="211">
        <v>5707</v>
      </c>
      <c r="C7" s="211">
        <v>5884</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92" workbookViewId="0">
      <selection activeCell="F30" sqref="F30"/>
    </sheetView>
  </sheetViews>
  <sheetFormatPr defaultRowHeight="14.75" x14ac:dyDescent="0.75"/>
  <cols>
    <col min="1" max="16384" width="8.7265625" style="211"/>
  </cols>
  <sheetData>
    <row r="1" spans="1:4" x14ac:dyDescent="0.75">
      <c r="A1" s="210" t="s">
        <v>366</v>
      </c>
    </row>
    <row r="2" spans="1:4" x14ac:dyDescent="0.75">
      <c r="A2" s="217"/>
    </row>
    <row r="3" spans="1:4" x14ac:dyDescent="0.75">
      <c r="B3" s="211" t="s">
        <v>15</v>
      </c>
      <c r="C3" s="211" t="s">
        <v>16</v>
      </c>
      <c r="D3" s="211" t="s">
        <v>81</v>
      </c>
    </row>
    <row r="4" spans="1:4" x14ac:dyDescent="0.75">
      <c r="A4" s="211" t="s">
        <v>139</v>
      </c>
      <c r="B4" s="211">
        <v>244</v>
      </c>
      <c r="C4" s="211">
        <v>58</v>
      </c>
      <c r="D4" s="211">
        <v>302</v>
      </c>
    </row>
    <row r="5" spans="1:4" x14ac:dyDescent="0.75">
      <c r="A5" s="211" t="s">
        <v>140</v>
      </c>
      <c r="B5" s="211">
        <v>580</v>
      </c>
      <c r="C5" s="211">
        <v>330</v>
      </c>
      <c r="D5" s="211">
        <v>910</v>
      </c>
    </row>
    <row r="6" spans="1:4" x14ac:dyDescent="0.75">
      <c r="A6" s="211" t="s">
        <v>141</v>
      </c>
      <c r="B6" s="211">
        <v>1092</v>
      </c>
      <c r="C6" s="211">
        <v>199</v>
      </c>
      <c r="D6" s="211">
        <v>1291</v>
      </c>
    </row>
    <row r="7" spans="1:4" x14ac:dyDescent="0.75">
      <c r="A7" s="211" t="s">
        <v>142</v>
      </c>
      <c r="B7" s="211">
        <v>1925</v>
      </c>
      <c r="C7" s="211">
        <v>1099</v>
      </c>
      <c r="D7" s="211">
        <v>3024</v>
      </c>
    </row>
    <row r="8" spans="1:4" x14ac:dyDescent="0.75">
      <c r="A8" s="211" t="s">
        <v>143</v>
      </c>
      <c r="B8" s="211">
        <v>2772</v>
      </c>
      <c r="C8" s="211">
        <v>3092</v>
      </c>
      <c r="D8" s="211">
        <v>5864</v>
      </c>
    </row>
    <row r="9" spans="1:4" x14ac:dyDescent="0.75">
      <c r="A9" s="211" t="s">
        <v>144</v>
      </c>
      <c r="B9" s="211">
        <v>2639</v>
      </c>
      <c r="C9" s="211">
        <v>4533</v>
      </c>
      <c r="D9" s="211">
        <v>7172</v>
      </c>
    </row>
    <row r="10" spans="1:4" x14ac:dyDescent="0.75">
      <c r="A10" s="211" t="s">
        <v>145</v>
      </c>
      <c r="B10" s="211">
        <v>7298</v>
      </c>
      <c r="C10" s="211">
        <v>1444</v>
      </c>
      <c r="D10" s="211">
        <v>8742</v>
      </c>
    </row>
    <row r="11" spans="1:4" ht="88.5" x14ac:dyDescent="0.75">
      <c r="A11" s="221" t="s">
        <v>146</v>
      </c>
      <c r="B11" s="211">
        <v>10901</v>
      </c>
      <c r="C11" s="211">
        <v>6166</v>
      </c>
      <c r="D11" s="211">
        <v>17067</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90" zoomScaleNormal="90" workbookViewId="0">
      <selection activeCell="Q17" sqref="Q17"/>
    </sheetView>
  </sheetViews>
  <sheetFormatPr defaultRowHeight="14.75" x14ac:dyDescent="0.75"/>
  <cols>
    <col min="1" max="1" width="25.31640625" style="211" customWidth="1"/>
    <col min="2" max="11" width="8.7265625" style="211"/>
    <col min="12" max="12" width="26.76953125" style="211" customWidth="1"/>
    <col min="13" max="14" width="8.7265625" style="211"/>
    <col min="15" max="15" width="10.58984375" style="211" customWidth="1"/>
    <col min="16" max="19" width="8.7265625" style="211"/>
    <col min="20" max="21" width="8.7265625" style="211" customWidth="1"/>
    <col min="22" max="16384" width="8.7265625" style="211"/>
  </cols>
  <sheetData>
    <row r="1" spans="1:10" x14ac:dyDescent="0.75">
      <c r="A1" s="210" t="s">
        <v>367</v>
      </c>
    </row>
    <row r="5" spans="1:10" ht="59" x14ac:dyDescent="0.75">
      <c r="B5" s="221" t="s">
        <v>147</v>
      </c>
      <c r="C5" s="221" t="s">
        <v>148</v>
      </c>
      <c r="D5" s="221" t="s">
        <v>149</v>
      </c>
      <c r="E5" s="211" t="s">
        <v>15</v>
      </c>
      <c r="J5" s="211" t="s">
        <v>16</v>
      </c>
    </row>
    <row r="6" spans="1:10" x14ac:dyDescent="0.75">
      <c r="A6" s="211" t="s">
        <v>48</v>
      </c>
      <c r="B6" s="222">
        <v>4430</v>
      </c>
      <c r="C6" s="222">
        <v>4540</v>
      </c>
      <c r="D6" s="215">
        <v>2.4379232505643342</v>
      </c>
      <c r="E6" s="211" t="s">
        <v>150</v>
      </c>
    </row>
    <row r="7" spans="1:10" x14ac:dyDescent="0.75">
      <c r="A7" s="211" t="s">
        <v>54</v>
      </c>
      <c r="B7" s="222">
        <v>4480</v>
      </c>
      <c r="C7" s="222">
        <v>4370</v>
      </c>
      <c r="D7" s="215">
        <v>-2.5200713648528099</v>
      </c>
      <c r="E7" s="211" t="s">
        <v>151</v>
      </c>
    </row>
    <row r="8" spans="1:10" x14ac:dyDescent="0.75">
      <c r="A8" s="211" t="s">
        <v>53</v>
      </c>
      <c r="B8" s="222">
        <v>2700</v>
      </c>
      <c r="C8" s="222">
        <v>2990</v>
      </c>
      <c r="D8" s="215">
        <v>10.80680977054034</v>
      </c>
      <c r="E8" s="211" t="s">
        <v>152</v>
      </c>
    </row>
    <row r="9" spans="1:10" x14ac:dyDescent="0.75">
      <c r="A9" s="211" t="s">
        <v>52</v>
      </c>
      <c r="B9" s="222">
        <v>2320</v>
      </c>
      <c r="C9" s="222">
        <v>2780</v>
      </c>
      <c r="D9" s="215">
        <v>20.034542314335059</v>
      </c>
      <c r="E9" s="211" t="s">
        <v>153</v>
      </c>
    </row>
    <row r="10" spans="1:10" x14ac:dyDescent="0.75">
      <c r="A10" s="211" t="s">
        <v>45</v>
      </c>
      <c r="B10" s="222">
        <v>2230</v>
      </c>
      <c r="C10" s="222">
        <v>2670</v>
      </c>
      <c r="D10" s="215">
        <v>19.658886894075405</v>
      </c>
      <c r="E10" s="211" t="s">
        <v>154</v>
      </c>
    </row>
    <row r="11" spans="1:10" x14ac:dyDescent="0.75">
      <c r="A11" s="211" t="s">
        <v>46</v>
      </c>
      <c r="B11" s="222">
        <v>2250</v>
      </c>
      <c r="C11" s="222">
        <v>2630</v>
      </c>
      <c r="D11" s="215">
        <v>16.785079928952044</v>
      </c>
      <c r="E11" s="211" t="s">
        <v>150</v>
      </c>
    </row>
    <row r="12" spans="1:10" x14ac:dyDescent="0.75">
      <c r="A12" s="211" t="s">
        <v>51</v>
      </c>
      <c r="B12" s="222">
        <v>2150</v>
      </c>
      <c r="C12" s="222">
        <v>2460</v>
      </c>
      <c r="D12" s="215">
        <v>14.458391445839144</v>
      </c>
      <c r="E12" s="211" t="s">
        <v>155</v>
      </c>
    </row>
    <row r="13" spans="1:10" x14ac:dyDescent="0.75">
      <c r="A13" s="211" t="s">
        <v>47</v>
      </c>
      <c r="B13" s="222">
        <v>2090</v>
      </c>
      <c r="C13" s="222">
        <v>2170</v>
      </c>
      <c r="D13" s="215">
        <v>4.1706615532118887</v>
      </c>
      <c r="E13" s="211" t="s">
        <v>156</v>
      </c>
    </row>
    <row r="14" spans="1:10" x14ac:dyDescent="0.75">
      <c r="A14" s="211" t="s">
        <v>50</v>
      </c>
      <c r="B14" s="222">
        <v>1380</v>
      </c>
      <c r="C14" s="222">
        <v>1520</v>
      </c>
      <c r="D14" s="215">
        <v>9.5444685466377432</v>
      </c>
      <c r="E14" s="211" t="s">
        <v>157</v>
      </c>
    </row>
    <row r="15" spans="1:10" x14ac:dyDescent="0.75">
      <c r="A15" s="211" t="s">
        <v>49</v>
      </c>
      <c r="B15" s="222">
        <v>1340</v>
      </c>
      <c r="C15" s="222">
        <v>1460</v>
      </c>
      <c r="D15" s="215">
        <v>9.0231170768083508</v>
      </c>
      <c r="E15" s="211" t="s">
        <v>158</v>
      </c>
    </row>
    <row r="16" spans="1:10" x14ac:dyDescent="0.75">
      <c r="A16" s="211" t="s">
        <v>55</v>
      </c>
      <c r="B16" s="222">
        <v>720</v>
      </c>
      <c r="C16" s="222">
        <v>900</v>
      </c>
      <c r="D16" s="215">
        <v>24.30939226519337</v>
      </c>
      <c r="E16" s="211" t="s">
        <v>159</v>
      </c>
    </row>
    <row r="17" spans="1:5" x14ac:dyDescent="0.75">
      <c r="A17" s="211" t="s">
        <v>160</v>
      </c>
      <c r="B17" s="211">
        <v>610</v>
      </c>
      <c r="C17" s="211">
        <v>870</v>
      </c>
      <c r="D17" s="215">
        <v>43.564356435643568</v>
      </c>
      <c r="E17" s="211" t="s">
        <v>161</v>
      </c>
    </row>
    <row r="18" spans="1:5" x14ac:dyDescent="0.75">
      <c r="C18" s="222"/>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zoomScaleNormal="100" workbookViewId="0"/>
  </sheetViews>
  <sheetFormatPr defaultRowHeight="14.75" x14ac:dyDescent="0.75"/>
  <cols>
    <col min="1" max="16384" width="8.7265625" style="211"/>
  </cols>
  <sheetData>
    <row r="1" spans="1:47" x14ac:dyDescent="0.75">
      <c r="A1" s="210" t="s">
        <v>261</v>
      </c>
    </row>
    <row r="2" spans="1:47" x14ac:dyDescent="0.75">
      <c r="A2" s="262"/>
    </row>
    <row r="4" spans="1:47" x14ac:dyDescent="0.75">
      <c r="B4" s="211">
        <v>1950</v>
      </c>
      <c r="C4" s="211">
        <v>1951</v>
      </c>
      <c r="D4" s="211">
        <v>1952</v>
      </c>
      <c r="E4" s="211">
        <v>1953</v>
      </c>
      <c r="F4" s="211">
        <v>1954</v>
      </c>
      <c r="G4" s="211">
        <v>1955</v>
      </c>
      <c r="H4" s="211">
        <v>1956</v>
      </c>
      <c r="I4" s="211">
        <v>1957</v>
      </c>
      <c r="J4" s="211">
        <v>1958</v>
      </c>
      <c r="K4" s="211">
        <v>1959</v>
      </c>
      <c r="L4" s="211">
        <v>1960</v>
      </c>
      <c r="M4" s="211">
        <v>1961</v>
      </c>
      <c r="N4" s="211">
        <v>1962</v>
      </c>
      <c r="O4" s="211">
        <v>1963</v>
      </c>
      <c r="P4" s="211">
        <v>1964</v>
      </c>
      <c r="Q4" s="211">
        <v>1965</v>
      </c>
      <c r="R4" s="211">
        <v>1966</v>
      </c>
      <c r="S4" s="211">
        <v>1967</v>
      </c>
      <c r="T4" s="211">
        <v>1968</v>
      </c>
      <c r="U4" s="211">
        <v>1969</v>
      </c>
      <c r="V4" s="211">
        <v>1970</v>
      </c>
      <c r="W4" s="211">
        <v>1971</v>
      </c>
      <c r="X4" s="211">
        <v>1972</v>
      </c>
      <c r="Y4" s="211">
        <v>1973</v>
      </c>
      <c r="Z4" s="211">
        <v>1974</v>
      </c>
      <c r="AA4" s="211">
        <v>1975</v>
      </c>
      <c r="AB4" s="211">
        <v>1976</v>
      </c>
      <c r="AC4" s="211">
        <v>1977</v>
      </c>
      <c r="AD4" s="211">
        <v>1978</v>
      </c>
      <c r="AE4" s="211">
        <v>1979</v>
      </c>
      <c r="AF4" s="211">
        <v>1980</v>
      </c>
      <c r="AG4" s="211">
        <v>1981</v>
      </c>
      <c r="AH4" s="211">
        <v>1982</v>
      </c>
      <c r="AI4" s="211">
        <v>1983</v>
      </c>
      <c r="AJ4" s="211">
        <v>1984</v>
      </c>
      <c r="AK4" s="211">
        <v>1985</v>
      </c>
      <c r="AL4" s="211">
        <v>1986</v>
      </c>
      <c r="AM4" s="211">
        <v>1987</v>
      </c>
      <c r="AN4" s="211">
        <v>1988</v>
      </c>
      <c r="AO4" s="211">
        <v>1989</v>
      </c>
      <c r="AP4" s="211">
        <v>1990</v>
      </c>
      <c r="AQ4" s="211">
        <v>1991</v>
      </c>
      <c r="AR4" s="211">
        <v>1992</v>
      </c>
      <c r="AS4" s="211">
        <v>1993</v>
      </c>
      <c r="AT4" s="211">
        <v>1994</v>
      </c>
      <c r="AU4" s="211">
        <v>1995</v>
      </c>
    </row>
    <row r="5" spans="1:47" x14ac:dyDescent="0.75">
      <c r="A5" s="211" t="s">
        <v>162</v>
      </c>
      <c r="B5" s="211">
        <v>4.1518627550502485</v>
      </c>
      <c r="C5" s="211">
        <v>3.3639197590658516</v>
      </c>
      <c r="D5" s="211">
        <v>3.0031139494379055</v>
      </c>
      <c r="E5" s="211">
        <v>3.4770979605483117</v>
      </c>
      <c r="F5" s="211">
        <v>4.2394604323086149</v>
      </c>
      <c r="G5" s="211">
        <v>4.9159536271234883</v>
      </c>
      <c r="H5" s="211">
        <v>5.0166684589740838</v>
      </c>
      <c r="I5" s="211">
        <v>4.9112013306386713</v>
      </c>
      <c r="J5" s="211">
        <v>4.4935529689546403</v>
      </c>
      <c r="K5" s="211">
        <v>3.8685833147611621</v>
      </c>
      <c r="L5" s="211">
        <v>3.6675829348194453</v>
      </c>
      <c r="M5" s="211">
        <v>3.9674881235154391</v>
      </c>
      <c r="N5" s="211">
        <v>3.800010857173878</v>
      </c>
      <c r="O5" s="211">
        <v>4.0266947907121491</v>
      </c>
      <c r="P5" s="211">
        <v>3.8351107465135357</v>
      </c>
      <c r="Q5" s="211">
        <v>3.7853196527229676</v>
      </c>
      <c r="R5" s="211">
        <v>3.7716164522145998</v>
      </c>
      <c r="S5" s="211">
        <v>3.9313452871799792</v>
      </c>
      <c r="T5" s="211">
        <v>4.0910845233500579</v>
      </c>
      <c r="U5" s="211">
        <v>4.9427982160799591</v>
      </c>
      <c r="V5" s="211">
        <v>5.7607320497045107</v>
      </c>
      <c r="W5" s="211">
        <v>7.1734312348791169</v>
      </c>
      <c r="X5" s="211">
        <v>8.9767927077454548</v>
      </c>
      <c r="Y5" s="211">
        <v>10.660880476837812</v>
      </c>
      <c r="Z5" s="211">
        <v>12.141795430191157</v>
      </c>
      <c r="AA5" s="211">
        <v>12.467588982974016</v>
      </c>
      <c r="AB5" s="211">
        <v>12.292421855724886</v>
      </c>
      <c r="AC5" s="211">
        <v>11.839078237670849</v>
      </c>
      <c r="AD5" s="211">
        <v>10.992567024260135</v>
      </c>
      <c r="AE5" s="211">
        <v>11.513257575757576</v>
      </c>
      <c r="AF5" s="211">
        <v>11.887293597577964</v>
      </c>
      <c r="AG5" s="211">
        <v>11.814775059789467</v>
      </c>
      <c r="AH5" s="211">
        <v>11.89045007138027</v>
      </c>
      <c r="AI5" s="211">
        <v>11.610626738606875</v>
      </c>
      <c r="AJ5" s="211">
        <v>11.310265157668633</v>
      </c>
      <c r="AK5" s="211">
        <v>11.30268529204058</v>
      </c>
      <c r="AL5" s="211">
        <v>12.220608610012187</v>
      </c>
      <c r="AM5" s="211">
        <v>12.58984051787076</v>
      </c>
      <c r="AN5" s="211">
        <v>13.521270193954543</v>
      </c>
      <c r="AO5" s="211">
        <v>14.186415795308147</v>
      </c>
      <c r="AP5" s="211">
        <v>14.741893020424918</v>
      </c>
      <c r="AQ5" s="211">
        <v>15.467615698729583</v>
      </c>
      <c r="AR5" s="211">
        <v>15.608646188850967</v>
      </c>
      <c r="AS5" s="211">
        <v>15.803854527389355</v>
      </c>
      <c r="AT5" s="211">
        <v>16.402560604470565</v>
      </c>
      <c r="AU5" s="211">
        <v>16.708241466437066</v>
      </c>
    </row>
    <row r="6" spans="1:47" x14ac:dyDescent="0.75">
      <c r="A6" s="211" t="s">
        <v>163</v>
      </c>
      <c r="B6" s="211">
        <v>3.003079213616215</v>
      </c>
      <c r="C6" s="211">
        <v>3.8887616900614668</v>
      </c>
      <c r="D6" s="211">
        <v>4.6322197005682515</v>
      </c>
      <c r="E6" s="211">
        <v>5.0695947491597604</v>
      </c>
      <c r="F6" s="211">
        <v>5.5901976112131191</v>
      </c>
      <c r="G6" s="211">
        <v>6.0109680070023748</v>
      </c>
      <c r="H6" s="211">
        <v>6.2067605835752948</v>
      </c>
      <c r="I6" s="211">
        <v>6.0862411246042969</v>
      </c>
      <c r="J6" s="211">
        <v>6.0633450775672824</v>
      </c>
      <c r="K6" s="211">
        <v>5.814946883589629</v>
      </c>
      <c r="L6" s="211">
        <v>5.3526377226343334</v>
      </c>
      <c r="M6" s="211">
        <v>5.0382274346793352</v>
      </c>
      <c r="N6" s="211">
        <v>4.7445849845285268</v>
      </c>
      <c r="O6" s="211">
        <v>4.9257421463026674</v>
      </c>
      <c r="P6" s="211">
        <v>5.2281188868555564</v>
      </c>
      <c r="Q6" s="211">
        <v>5.4396211523283347</v>
      </c>
      <c r="R6" s="211">
        <v>6.3450412569947208</v>
      </c>
      <c r="S6" s="211">
        <v>7.2234474382331317</v>
      </c>
      <c r="T6" s="211">
        <v>8.1989495410534801</v>
      </c>
      <c r="U6" s="211">
        <v>8.6093532408468327</v>
      </c>
      <c r="V6" s="211">
        <v>9.5111003275506505</v>
      </c>
      <c r="W6" s="211">
        <v>10.729693606510228</v>
      </c>
      <c r="X6" s="211">
        <v>11.234244865151437</v>
      </c>
      <c r="Y6" s="211">
        <v>12.016800864442819</v>
      </c>
      <c r="Z6" s="211">
        <v>12.791662345743026</v>
      </c>
      <c r="AA6" s="211">
        <v>14.683323965113958</v>
      </c>
      <c r="AB6" s="211">
        <v>16.171642215938206</v>
      </c>
      <c r="AC6" s="211">
        <v>17.329441104258898</v>
      </c>
      <c r="AD6" s="211">
        <v>17.729314165800467</v>
      </c>
      <c r="AE6" s="211">
        <v>19.132575757575758</v>
      </c>
      <c r="AF6" s="211">
        <v>19.376288564052082</v>
      </c>
      <c r="AG6" s="211">
        <v>19.541268854866956</v>
      </c>
      <c r="AH6" s="211">
        <v>19.049139679915847</v>
      </c>
      <c r="AI6" s="211">
        <v>18.382092115826222</v>
      </c>
      <c r="AJ6" s="211">
        <v>18.606162343640008</v>
      </c>
      <c r="AK6" s="211">
        <v>18.163184456654669</v>
      </c>
      <c r="AL6" s="211">
        <v>17.51214382292553</v>
      </c>
      <c r="AM6" s="211">
        <v>17.124454467284259</v>
      </c>
      <c r="AN6" s="211">
        <v>16.764646885463442</v>
      </c>
      <c r="AO6" s="211">
        <v>16.577283758276661</v>
      </c>
      <c r="AP6" s="211">
        <v>16.505541479709549</v>
      </c>
      <c r="AQ6" s="211">
        <v>0</v>
      </c>
      <c r="AR6" s="211">
        <v>0</v>
      </c>
      <c r="AS6" s="211">
        <v>0</v>
      </c>
      <c r="AT6" s="211">
        <v>0</v>
      </c>
      <c r="AU6" s="211">
        <v>0</v>
      </c>
    </row>
    <row r="7" spans="1:47" x14ac:dyDescent="0.75">
      <c r="A7" s="211" t="s">
        <v>164</v>
      </c>
      <c r="B7" s="211">
        <v>3.0166142185226548</v>
      </c>
      <c r="C7" s="211">
        <v>2.8690184751404564</v>
      </c>
      <c r="D7" s="211">
        <v>3.0330219383895436</v>
      </c>
      <c r="E7" s="211">
        <v>2.8225025955058154</v>
      </c>
      <c r="F7" s="211">
        <v>2.2869816568800339</v>
      </c>
      <c r="G7" s="211">
        <v>2.1382254693556764</v>
      </c>
      <c r="H7" s="211">
        <v>1.8245689500663147</v>
      </c>
      <c r="I7" s="211">
        <v>1.7652424302040668</v>
      </c>
      <c r="J7" s="211">
        <v>1.8999833982033181</v>
      </c>
      <c r="K7" s="211">
        <v>1.8033578485996582</v>
      </c>
      <c r="L7" s="211">
        <v>1.9674662047671045</v>
      </c>
      <c r="M7" s="211">
        <v>2.360451306413303</v>
      </c>
      <c r="N7" s="211">
        <v>2.3831496661419038</v>
      </c>
      <c r="O7" s="211">
        <v>2.6971420667715567</v>
      </c>
      <c r="P7" s="211">
        <v>3.0605161860289023</v>
      </c>
      <c r="Q7" s="211">
        <v>3.4380426203630616</v>
      </c>
      <c r="R7" s="211">
        <v>3.6973222471625924</v>
      </c>
      <c r="S7" s="211">
        <v>3.9984658164732938</v>
      </c>
      <c r="T7" s="211">
        <v>4.3411138892151779</v>
      </c>
      <c r="U7" s="211">
        <v>4.8511343404607903</v>
      </c>
      <c r="V7" s="211">
        <v>5.1766867125353091</v>
      </c>
      <c r="W7" s="211">
        <v>5.870709053073238</v>
      </c>
      <c r="X7" s="211">
        <v>6.2592991637165909</v>
      </c>
      <c r="Y7" s="211">
        <v>6.425807800899296</v>
      </c>
      <c r="Z7" s="211">
        <v>6.3292889488056971</v>
      </c>
      <c r="AA7" s="211">
        <v>6.0778589690123503</v>
      </c>
      <c r="AB7" s="211">
        <v>6.238257007838147</v>
      </c>
      <c r="AC7" s="211">
        <v>5.9350049297272207</v>
      </c>
      <c r="AD7" s="211">
        <v>5.8032124575888915</v>
      </c>
      <c r="AE7" s="211">
        <v>6.1022727272727302</v>
      </c>
      <c r="AF7" s="211">
        <v>6.3838481398242912</v>
      </c>
      <c r="AG7" s="211">
        <v>6.1634935879328872</v>
      </c>
      <c r="AH7" s="211">
        <v>6.3378165151401298</v>
      </c>
      <c r="AI7" s="211">
        <v>5.9238653548158204</v>
      </c>
      <c r="AJ7" s="211">
        <v>5.5107308532336958</v>
      </c>
      <c r="AK7" s="211">
        <v>5.4153676559243458</v>
      </c>
      <c r="AL7" s="211">
        <v>0</v>
      </c>
      <c r="AM7" s="211">
        <v>0</v>
      </c>
      <c r="AN7" s="211">
        <v>0</v>
      </c>
      <c r="AO7" s="211">
        <v>0</v>
      </c>
      <c r="AP7" s="211">
        <v>0</v>
      </c>
      <c r="AQ7" s="211">
        <v>0</v>
      </c>
      <c r="AR7" s="211">
        <v>0</v>
      </c>
      <c r="AS7" s="211">
        <v>0</v>
      </c>
      <c r="AT7" s="211">
        <v>0</v>
      </c>
      <c r="AU7" s="211">
        <v>0</v>
      </c>
    </row>
    <row r="8" spans="1:47" x14ac:dyDescent="0.75">
      <c r="A8" s="211" t="s">
        <v>165</v>
      </c>
      <c r="B8" s="211">
        <v>1.3873380029100257</v>
      </c>
      <c r="C8" s="211">
        <v>1.2733581077511058</v>
      </c>
      <c r="D8" s="211">
        <v>1.2367833078235773</v>
      </c>
      <c r="E8" s="211">
        <v>1.2018511675377006</v>
      </c>
      <c r="F8" s="211">
        <v>1.1653062337520677</v>
      </c>
      <c r="G8" s="211">
        <v>1.2432789696504152</v>
      </c>
      <c r="H8" s="211">
        <v>1.3227228734272511</v>
      </c>
      <c r="I8" s="211">
        <v>1.5917586250067064</v>
      </c>
      <c r="J8" s="211">
        <v>1.8354208555459213</v>
      </c>
      <c r="K8" s="211">
        <v>2.0819404204739627</v>
      </c>
      <c r="L8" s="211">
        <v>2.4080280152125617</v>
      </c>
      <c r="M8" s="211">
        <v>2.6406621140142494</v>
      </c>
      <c r="N8" s="211">
        <v>2.9549608236975917</v>
      </c>
      <c r="O8" s="211">
        <v>3.4820795656909684</v>
      </c>
      <c r="P8" s="211">
        <v>3.5858522117750979</v>
      </c>
      <c r="Q8" s="211">
        <v>3.9226519337016583</v>
      </c>
      <c r="R8" s="211">
        <v>4.1762827605829713</v>
      </c>
      <c r="S8" s="211">
        <v>4.6504938153226583</v>
      </c>
      <c r="T8" s="211">
        <v>4.7287433087778759</v>
      </c>
      <c r="U8" s="211">
        <v>4.7224523612261784</v>
      </c>
      <c r="V8" s="211">
        <v>4.3933380703973981</v>
      </c>
      <c r="W8" s="211">
        <v>4.4106451012570425</v>
      </c>
      <c r="X8" s="211">
        <v>4.2241718399945256</v>
      </c>
      <c r="Y8" s="211">
        <v>3.9056781344766343</v>
      </c>
      <c r="Z8" s="211">
        <v>3.8145113899547205</v>
      </c>
      <c r="AA8" s="211">
        <v>3.8711900056209316</v>
      </c>
      <c r="AB8" s="211">
        <v>3.6647624831565224</v>
      </c>
      <c r="AC8" s="211">
        <v>3.5687358632822352</v>
      </c>
      <c r="AD8" s="211">
        <v>3.439957637921907</v>
      </c>
      <c r="AE8" s="211">
        <v>3.3901515151515156</v>
      </c>
      <c r="AF8" s="211">
        <v>3.3210126488233414</v>
      </c>
      <c r="AG8" s="211">
        <v>0</v>
      </c>
      <c r="AH8" s="211">
        <v>0</v>
      </c>
      <c r="AI8" s="211">
        <v>0</v>
      </c>
      <c r="AJ8" s="211">
        <v>0</v>
      </c>
      <c r="AK8" s="211">
        <v>0</v>
      </c>
      <c r="AL8" s="211">
        <v>0</v>
      </c>
      <c r="AM8" s="211">
        <v>0</v>
      </c>
      <c r="AN8" s="211">
        <v>0</v>
      </c>
      <c r="AO8" s="211">
        <v>0</v>
      </c>
      <c r="AP8" s="211">
        <v>0</v>
      </c>
      <c r="AQ8" s="211">
        <v>0</v>
      </c>
      <c r="AR8" s="211">
        <v>0</v>
      </c>
      <c r="AS8" s="211">
        <v>0</v>
      </c>
      <c r="AT8" s="211">
        <v>0</v>
      </c>
      <c r="AU8" s="211">
        <v>0</v>
      </c>
    </row>
    <row r="9" spans="1:47" x14ac:dyDescent="0.75">
      <c r="A9" s="211" t="s">
        <v>166</v>
      </c>
      <c r="B9" s="211">
        <v>2.6765472202483664</v>
      </c>
      <c r="C9" s="211">
        <v>2.8320329699360673</v>
      </c>
      <c r="D9" s="211">
        <v>3.2793230238736122</v>
      </c>
      <c r="E9" s="211">
        <v>3.6794594309243518</v>
      </c>
      <c r="F9" s="211">
        <v>3.9322268074972264</v>
      </c>
      <c r="G9" s="211">
        <v>4.3657669566460058</v>
      </c>
      <c r="H9" s="211">
        <v>4.8912069398143139</v>
      </c>
      <c r="I9" s="211">
        <v>5.3046697547976329</v>
      </c>
      <c r="J9" s="211">
        <v>5.8438324325321442</v>
      </c>
      <c r="K9" s="211">
        <v>6.1399598841096488</v>
      </c>
      <c r="L9" s="211">
        <v>6.4370975637308447</v>
      </c>
      <c r="M9" s="211">
        <v>6.561757719714965</v>
      </c>
      <c r="N9" s="211">
        <v>6.7459240359734345</v>
      </c>
      <c r="O9" s="211">
        <v>6.4385622158059448</v>
      </c>
      <c r="P9" s="211">
        <v>6.0658168738562512</v>
      </c>
      <c r="Q9" s="211">
        <v>5.6874506708760855</v>
      </c>
      <c r="R9" s="211">
        <v>5.3144067528690222</v>
      </c>
      <c r="S9" s="211">
        <v>4.8198932463962691</v>
      </c>
      <c r="T9" s="211">
        <v>4.4518651519473771</v>
      </c>
      <c r="U9" s="211">
        <v>4.1460276049286939</v>
      </c>
      <c r="V9" s="211">
        <v>3.9306077884265385</v>
      </c>
      <c r="W9" s="211">
        <v>3.495355880014209</v>
      </c>
      <c r="X9" s="211">
        <v>3.3331623142304991</v>
      </c>
      <c r="Y9" s="211">
        <v>2.9401512774931078</v>
      </c>
      <c r="Z9" s="211">
        <v>2.5631719036261131</v>
      </c>
      <c r="AA9" s="211">
        <v>1.9782052909285426</v>
      </c>
      <c r="AB9" s="211">
        <v>1.6739101554345126</v>
      </c>
      <c r="AC9" s="211">
        <v>1.4305875074912464</v>
      </c>
      <c r="AD9" s="211">
        <v>0.94530192786679379</v>
      </c>
      <c r="AE9" s="211">
        <v>0.55113636363636687</v>
      </c>
      <c r="AF9" s="211">
        <v>0</v>
      </c>
      <c r="AG9" s="211">
        <v>0</v>
      </c>
      <c r="AH9" s="211">
        <v>0</v>
      </c>
      <c r="AI9" s="211">
        <v>0</v>
      </c>
      <c r="AJ9" s="211">
        <v>0</v>
      </c>
      <c r="AK9" s="211">
        <v>0</v>
      </c>
      <c r="AL9" s="211">
        <v>0</v>
      </c>
      <c r="AM9" s="211">
        <v>0</v>
      </c>
      <c r="AN9" s="211">
        <v>0</v>
      </c>
      <c r="AO9" s="211">
        <v>0</v>
      </c>
      <c r="AP9" s="211">
        <v>0</v>
      </c>
      <c r="AQ9" s="211">
        <v>0</v>
      </c>
      <c r="AR9" s="211">
        <v>0</v>
      </c>
      <c r="AS9" s="211">
        <v>0</v>
      </c>
      <c r="AT9" s="211">
        <v>0</v>
      </c>
      <c r="AU9" s="211">
        <v>0</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zoomScale="90" zoomScaleNormal="90" workbookViewId="0">
      <selection activeCell="Y22" sqref="Y22"/>
    </sheetView>
  </sheetViews>
  <sheetFormatPr defaultRowHeight="14.75" x14ac:dyDescent="0.75"/>
  <cols>
    <col min="1" max="16384" width="8.7265625" style="211"/>
  </cols>
  <sheetData>
    <row r="1" spans="1:47" x14ac:dyDescent="0.75">
      <c r="A1" s="210" t="s">
        <v>261</v>
      </c>
    </row>
    <row r="3" spans="1:47" x14ac:dyDescent="0.75">
      <c r="B3" s="211">
        <v>1950</v>
      </c>
      <c r="C3" s="211">
        <v>1951</v>
      </c>
      <c r="D3" s="211">
        <v>1952</v>
      </c>
      <c r="E3" s="211">
        <v>1953</v>
      </c>
      <c r="F3" s="211">
        <v>1954</v>
      </c>
      <c r="G3" s="211">
        <v>1955</v>
      </c>
      <c r="H3" s="211">
        <v>1956</v>
      </c>
      <c r="I3" s="211">
        <v>1957</v>
      </c>
      <c r="J3" s="211">
        <v>1958</v>
      </c>
      <c r="K3" s="211">
        <v>1959</v>
      </c>
      <c r="L3" s="211">
        <v>1960</v>
      </c>
      <c r="M3" s="211">
        <v>1961</v>
      </c>
      <c r="N3" s="211">
        <v>1962</v>
      </c>
      <c r="O3" s="211">
        <v>1963</v>
      </c>
      <c r="P3" s="211">
        <v>1964</v>
      </c>
      <c r="Q3" s="211">
        <v>1965</v>
      </c>
      <c r="R3" s="211">
        <v>1966</v>
      </c>
      <c r="S3" s="211">
        <v>1967</v>
      </c>
      <c r="T3" s="211">
        <v>1968</v>
      </c>
      <c r="U3" s="211">
        <v>1969</v>
      </c>
      <c r="V3" s="211">
        <v>1970</v>
      </c>
      <c r="W3" s="211">
        <v>1971</v>
      </c>
      <c r="X3" s="211">
        <v>1972</v>
      </c>
      <c r="Y3" s="211">
        <v>1973</v>
      </c>
      <c r="Z3" s="211">
        <v>1974</v>
      </c>
      <c r="AA3" s="211">
        <v>1975</v>
      </c>
      <c r="AB3" s="211">
        <v>1976</v>
      </c>
      <c r="AC3" s="211">
        <v>1977</v>
      </c>
      <c r="AD3" s="211">
        <v>1978</v>
      </c>
      <c r="AE3" s="211">
        <v>1979</v>
      </c>
      <c r="AF3" s="211">
        <v>1980</v>
      </c>
      <c r="AG3" s="211">
        <v>1981</v>
      </c>
      <c r="AH3" s="211">
        <v>1982</v>
      </c>
      <c r="AI3" s="211">
        <v>1983</v>
      </c>
      <c r="AJ3" s="211">
        <v>1984</v>
      </c>
      <c r="AK3" s="211">
        <v>1985</v>
      </c>
      <c r="AL3" s="211">
        <v>1986</v>
      </c>
      <c r="AM3" s="211">
        <v>1987</v>
      </c>
      <c r="AN3" s="211">
        <v>1988</v>
      </c>
      <c r="AO3" s="211">
        <v>1989</v>
      </c>
      <c r="AP3" s="211">
        <v>1990</v>
      </c>
      <c r="AQ3" s="211">
        <v>1991</v>
      </c>
      <c r="AR3" s="211">
        <v>1992</v>
      </c>
      <c r="AS3" s="211">
        <v>1993</v>
      </c>
      <c r="AT3" s="211">
        <v>1994</v>
      </c>
      <c r="AU3" s="211">
        <v>1995</v>
      </c>
    </row>
    <row r="4" spans="1:47" x14ac:dyDescent="0.75">
      <c r="A4" s="211" t="s">
        <v>162</v>
      </c>
      <c r="B4" s="211">
        <v>4.9351783000872906</v>
      </c>
      <c r="C4" s="211">
        <v>4.3653276955602536</v>
      </c>
      <c r="D4" s="211">
        <v>4.0684180429883279</v>
      </c>
      <c r="E4" s="211">
        <v>4.0482704217787555</v>
      </c>
      <c r="F4" s="211">
        <v>3.7918073295513866</v>
      </c>
      <c r="G4" s="211">
        <v>3.6605001712915386</v>
      </c>
      <c r="H4" s="211">
        <v>3.6494744147468561</v>
      </c>
      <c r="I4" s="211">
        <v>3.6326977560704292</v>
      </c>
      <c r="J4" s="211">
        <v>3.0443519954872373</v>
      </c>
      <c r="K4" s="211">
        <v>2.8675731442780803</v>
      </c>
      <c r="L4" s="211">
        <v>2.7776259949365243</v>
      </c>
      <c r="M4" s="211">
        <v>2.5962066339631997</v>
      </c>
      <c r="N4" s="211">
        <v>2.5724413242480555</v>
      </c>
      <c r="O4" s="211">
        <v>2.6303818034118605</v>
      </c>
      <c r="P4" s="211">
        <v>2.5690632592459282</v>
      </c>
      <c r="Q4" s="211">
        <v>2.3527138695678023</v>
      </c>
      <c r="R4" s="211">
        <v>2.1418690782525918</v>
      </c>
      <c r="S4" s="211">
        <v>2.1773268104125143</v>
      </c>
      <c r="T4" s="211">
        <v>2.1296864404043014</v>
      </c>
      <c r="U4" s="211">
        <v>2.2647436330473552</v>
      </c>
      <c r="V4" s="211">
        <v>2.8622027323326025</v>
      </c>
      <c r="W4" s="211">
        <v>3.5221129420960078</v>
      </c>
      <c r="X4" s="211">
        <v>4.1251192944351196</v>
      </c>
      <c r="Y4" s="211">
        <v>4.6657920409055738</v>
      </c>
      <c r="Z4" s="211">
        <v>5.0568731445345074</v>
      </c>
      <c r="AA4" s="211">
        <v>5.1904327698674333</v>
      </c>
      <c r="AB4" s="211">
        <v>5.5596196049743964</v>
      </c>
      <c r="AC4" s="211">
        <v>5.2399962863243896</v>
      </c>
      <c r="AD4" s="211">
        <v>5.3693953965749905</v>
      </c>
      <c r="AE4" s="211">
        <v>5.5830012304640864</v>
      </c>
      <c r="AF4" s="211">
        <v>5.7849170005724098</v>
      </c>
      <c r="AG4" s="211">
        <v>5.338562946015144</v>
      </c>
      <c r="AH4" s="211">
        <v>5.0308537691391173</v>
      </c>
      <c r="AI4" s="211">
        <v>4.794096306652273</v>
      </c>
      <c r="AJ4" s="211">
        <v>4.6807637035516318</v>
      </c>
      <c r="AK4" s="211">
        <v>4.7564087975681524</v>
      </c>
      <c r="AL4" s="211">
        <v>5.0119331742243434</v>
      </c>
      <c r="AM4" s="211">
        <v>5.3722397476340698</v>
      </c>
      <c r="AN4" s="211">
        <v>5.9872969811823582</v>
      </c>
      <c r="AO4" s="211">
        <v>6.600327859423083</v>
      </c>
      <c r="AP4" s="211">
        <v>6.7550062071571215</v>
      </c>
      <c r="AQ4" s="211">
        <v>6.9401386431070948</v>
      </c>
      <c r="AR4" s="211">
        <v>6.9968153718521693</v>
      </c>
      <c r="AS4" s="211">
        <v>7.1116880247459129</v>
      </c>
      <c r="AT4" s="211">
        <v>7.6178857175282308</v>
      </c>
      <c r="AU4" s="211">
        <v>7.8128973388580576</v>
      </c>
    </row>
    <row r="5" spans="1:47" x14ac:dyDescent="0.75">
      <c r="A5" s="211" t="s">
        <v>163</v>
      </c>
      <c r="B5" s="211">
        <v>4.9448773075555277</v>
      </c>
      <c r="C5" s="211">
        <v>4.9945031712473575</v>
      </c>
      <c r="D5" s="211">
        <v>5.4996804467018743</v>
      </c>
      <c r="E5" s="211">
        <v>5.9112804417515639</v>
      </c>
      <c r="F5" s="211">
        <v>6.1358020394668147</v>
      </c>
      <c r="G5" s="211">
        <v>6.4200068516615278</v>
      </c>
      <c r="H5" s="211">
        <v>6.3374917480576185</v>
      </c>
      <c r="I5" s="211">
        <v>6.3163749500286794</v>
      </c>
      <c r="J5" s="211">
        <v>6.4923847130164996</v>
      </c>
      <c r="K5" s="211">
        <v>6.3188896531047751</v>
      </c>
      <c r="L5" s="211">
        <v>6.3420942389304766</v>
      </c>
      <c r="M5" s="211">
        <v>6.5117679352542206</v>
      </c>
      <c r="N5" s="211">
        <v>6.2839837566246821</v>
      </c>
      <c r="O5" s="211">
        <v>6.22420796100731</v>
      </c>
      <c r="P5" s="211">
        <v>6.3409220432526485</v>
      </c>
      <c r="Q5" s="211">
        <v>6.6211878009630816</v>
      </c>
      <c r="R5" s="211">
        <v>7.1306391396825859</v>
      </c>
      <c r="S5" s="211">
        <v>7.5496768738297995</v>
      </c>
      <c r="T5" s="211">
        <v>8.0634223528272031</v>
      </c>
      <c r="U5" s="211">
        <v>8.4273458082821051</v>
      </c>
      <c r="V5" s="211">
        <v>8.8277955810423343</v>
      </c>
      <c r="W5" s="211">
        <v>9.3678759851494799</v>
      </c>
      <c r="X5" s="211">
        <v>9.2901569750222137</v>
      </c>
      <c r="Y5" s="211">
        <v>10.068288088269924</v>
      </c>
      <c r="Z5" s="211">
        <v>10.64244971480036</v>
      </c>
      <c r="AA5" s="211">
        <v>11.608332748825136</v>
      </c>
      <c r="AB5" s="211">
        <v>12.27871250914411</v>
      </c>
      <c r="AC5" s="211">
        <v>12.448240646179555</v>
      </c>
      <c r="AD5" s="211">
        <v>12.814323456180034</v>
      </c>
      <c r="AE5" s="211">
        <v>12.400139575030762</v>
      </c>
      <c r="AF5" s="211">
        <v>12.294290211791644</v>
      </c>
      <c r="AG5" s="211">
        <v>12.111637704054765</v>
      </c>
      <c r="AH5" s="211">
        <v>12.001849447833123</v>
      </c>
      <c r="AI5" s="211">
        <v>11.531314704372909</v>
      </c>
      <c r="AJ5" s="211">
        <v>11.349483336754941</v>
      </c>
      <c r="AK5" s="211">
        <v>11.370840580652501</v>
      </c>
      <c r="AL5" s="211">
        <v>11.24741447891806</v>
      </c>
      <c r="AM5" s="211">
        <v>10.974763406940063</v>
      </c>
      <c r="AN5" s="211">
        <v>10.692447774010631</v>
      </c>
      <c r="AO5" s="211">
        <v>9.9263754277990301</v>
      </c>
      <c r="AP5" s="211">
        <v>9.974631618718627</v>
      </c>
      <c r="AQ5" s="211">
        <v>0</v>
      </c>
      <c r="AR5" s="211">
        <v>0</v>
      </c>
      <c r="AS5" s="211">
        <v>0</v>
      </c>
      <c r="AT5" s="211">
        <v>0</v>
      </c>
      <c r="AU5" s="211">
        <v>0</v>
      </c>
    </row>
    <row r="6" spans="1:47" x14ac:dyDescent="0.75">
      <c r="A6" s="211" t="s">
        <v>164</v>
      </c>
      <c r="B6" s="211">
        <v>2.0254760596165653</v>
      </c>
      <c r="C6" s="211">
        <v>2.0786469344608864</v>
      </c>
      <c r="D6" s="211">
        <v>2.087187594604595</v>
      </c>
      <c r="E6" s="211">
        <v>2.0090297242409498</v>
      </c>
      <c r="F6" s="211">
        <v>1.6949152542372889</v>
      </c>
      <c r="G6" s="211">
        <v>1.6050017129153815</v>
      </c>
      <c r="H6" s="211">
        <v>1.6656228312202721</v>
      </c>
      <c r="I6" s="211">
        <v>1.5851772026489144</v>
      </c>
      <c r="J6" s="211">
        <v>1.6358764631222673</v>
      </c>
      <c r="K6" s="211">
        <v>1.6771599386275859</v>
      </c>
      <c r="L6" s="211">
        <v>1.7831448190444963</v>
      </c>
      <c r="M6" s="211">
        <v>1.859493155294242</v>
      </c>
      <c r="N6" s="211">
        <v>2.0510702732466104</v>
      </c>
      <c r="O6" s="211">
        <v>2.0617384240454939</v>
      </c>
      <c r="P6" s="211">
        <v>2.2301208794504923</v>
      </c>
      <c r="Q6" s="211">
        <v>2.3705487188633256</v>
      </c>
      <c r="R6" s="211">
        <v>2.6877482113905806</v>
      </c>
      <c r="S6" s="211">
        <v>2.7813009603188998</v>
      </c>
      <c r="T6" s="211">
        <v>3.1630445312752293</v>
      </c>
      <c r="U6" s="211">
        <v>3.2645409714247098</v>
      </c>
      <c r="V6" s="211">
        <v>3.1792882442233079</v>
      </c>
      <c r="W6" s="211">
        <v>3.3837035107145201</v>
      </c>
      <c r="X6" s="211">
        <v>3.4982064698719846</v>
      </c>
      <c r="Y6" s="211">
        <v>3.6465166347091884</v>
      </c>
      <c r="Z6" s="211">
        <v>3.580839921278228</v>
      </c>
      <c r="AA6" s="211">
        <v>3.4281405625306896</v>
      </c>
      <c r="AB6" s="211">
        <v>3.2900512070226782</v>
      </c>
      <c r="AC6" s="211">
        <v>3.2847460774301389</v>
      </c>
      <c r="AD6" s="211">
        <v>3.179822477334497</v>
      </c>
      <c r="AE6" s="211">
        <v>3.3791849552808948</v>
      </c>
      <c r="AF6" s="211">
        <v>3.7439181453921009</v>
      </c>
      <c r="AG6" s="211">
        <v>3.7369940622106022</v>
      </c>
      <c r="AH6" s="211">
        <v>3.6277630572795339</v>
      </c>
      <c r="AI6" s="211">
        <v>3.5889358840497643</v>
      </c>
      <c r="AJ6" s="211">
        <v>3.4985971395332953</v>
      </c>
      <c r="AK6" s="211">
        <v>2.9780385909585974</v>
      </c>
      <c r="AL6" s="211">
        <v>0</v>
      </c>
      <c r="AM6" s="211">
        <v>0</v>
      </c>
      <c r="AN6" s="211">
        <v>0</v>
      </c>
      <c r="AO6" s="211">
        <v>0</v>
      </c>
      <c r="AP6" s="211">
        <v>0</v>
      </c>
      <c r="AQ6" s="211">
        <v>0</v>
      </c>
      <c r="AR6" s="211">
        <v>0</v>
      </c>
      <c r="AS6" s="211">
        <v>0</v>
      </c>
      <c r="AT6" s="211">
        <v>0</v>
      </c>
      <c r="AU6" s="211">
        <v>0</v>
      </c>
    </row>
    <row r="7" spans="1:47" x14ac:dyDescent="0.75">
      <c r="A7" s="211" t="s">
        <v>165</v>
      </c>
      <c r="B7" s="211">
        <v>0.5916394555623814</v>
      </c>
      <c r="C7" s="211">
        <v>0.63763213530655527</v>
      </c>
      <c r="D7" s="211">
        <v>0.60715126644017481</v>
      </c>
      <c r="E7" s="211">
        <v>0.62268172739631744</v>
      </c>
      <c r="F7" s="211">
        <v>0.61079594890892075</v>
      </c>
      <c r="G7" s="211">
        <v>0.66461116820829069</v>
      </c>
      <c r="H7" s="211">
        <v>0.70585845591346974</v>
      </c>
      <c r="I7" s="211">
        <v>0.70220569064710681</v>
      </c>
      <c r="J7" s="211">
        <v>0.90078973346495594</v>
      </c>
      <c r="K7" s="211">
        <v>0.91705906213075039</v>
      </c>
      <c r="L7" s="211">
        <v>1.0691583337886819</v>
      </c>
      <c r="M7" s="211">
        <v>1.1210087307630996</v>
      </c>
      <c r="N7" s="211">
        <v>1.2819189207791304</v>
      </c>
      <c r="O7" s="211">
        <v>1.28675873273761</v>
      </c>
      <c r="P7" s="211">
        <v>1.3437715588349981</v>
      </c>
      <c r="Q7" s="211">
        <v>1.3524760715771968</v>
      </c>
      <c r="R7" s="211">
        <v>1.435349764245661</v>
      </c>
      <c r="S7" s="211">
        <v>1.4993658271425971</v>
      </c>
      <c r="T7" s="211">
        <v>1.6033196628669231</v>
      </c>
      <c r="U7" s="211">
        <v>1.609471053164901</v>
      </c>
      <c r="V7" s="211">
        <v>1.403272052622702</v>
      </c>
      <c r="W7" s="211">
        <v>1.4622549338891417</v>
      </c>
      <c r="X7" s="211">
        <v>1.4858327574291614</v>
      </c>
      <c r="Y7" s="211">
        <v>1.3321223130487425</v>
      </c>
      <c r="Z7" s="211">
        <v>1.4076520230828216</v>
      </c>
      <c r="AA7" s="211">
        <v>1.653573683103037</v>
      </c>
      <c r="AB7" s="211">
        <v>1.5947329919531796</v>
      </c>
      <c r="AC7" s="211">
        <v>1.6433014576176745</v>
      </c>
      <c r="AD7" s="211">
        <v>1.6630870697356173</v>
      </c>
      <c r="AE7" s="211">
        <v>1.5904207452572052</v>
      </c>
      <c r="AF7" s="211">
        <v>1.4471236405266161</v>
      </c>
      <c r="AG7" s="211">
        <v>0</v>
      </c>
      <c r="AH7" s="211">
        <v>0</v>
      </c>
      <c r="AI7" s="211">
        <v>0</v>
      </c>
      <c r="AJ7" s="211">
        <v>0</v>
      </c>
      <c r="AK7" s="211">
        <v>0</v>
      </c>
      <c r="AL7" s="211">
        <v>0</v>
      </c>
      <c r="AM7" s="211">
        <v>0</v>
      </c>
      <c r="AN7" s="211">
        <v>0</v>
      </c>
      <c r="AO7" s="211">
        <v>0</v>
      </c>
      <c r="AP7" s="211">
        <v>0</v>
      </c>
      <c r="AQ7" s="211">
        <v>0</v>
      </c>
      <c r="AR7" s="211">
        <v>0</v>
      </c>
      <c r="AS7" s="211">
        <v>0</v>
      </c>
      <c r="AT7" s="211">
        <v>0</v>
      </c>
      <c r="AU7" s="211">
        <v>0</v>
      </c>
    </row>
    <row r="8" spans="1:47" x14ac:dyDescent="0.75">
      <c r="A8" s="211" t="s">
        <v>166</v>
      </c>
      <c r="B8" s="211">
        <v>0.69832853771297287</v>
      </c>
      <c r="C8" s="211">
        <v>0.72219873150105762</v>
      </c>
      <c r="D8" s="211">
        <v>0.95361431598775503</v>
      </c>
      <c r="E8" s="211">
        <v>0.90968597371645288</v>
      </c>
      <c r="F8" s="211">
        <v>1.037135001566142</v>
      </c>
      <c r="G8" s="211">
        <v>1.123672490578965</v>
      </c>
      <c r="H8" s="211">
        <v>1.283071246000981</v>
      </c>
      <c r="I8" s="211">
        <v>1.3470529956720476</v>
      </c>
      <c r="J8" s="211">
        <v>1.461359469750386</v>
      </c>
      <c r="K8" s="211">
        <v>1.5272560534715964</v>
      </c>
      <c r="L8" s="211">
        <v>1.4552938819372354</v>
      </c>
      <c r="M8" s="211">
        <v>1.5318681707900197</v>
      </c>
      <c r="N8" s="211">
        <v>1.5314199187831239</v>
      </c>
      <c r="O8" s="211">
        <v>1.3988627132412663</v>
      </c>
      <c r="P8" s="211">
        <v>1.4127598308287599</v>
      </c>
      <c r="Q8" s="211">
        <v>1.2900540990428606</v>
      </c>
      <c r="R8" s="211">
        <v>1.3178444467581905</v>
      </c>
      <c r="S8" s="211">
        <v>1.2034184936884689</v>
      </c>
      <c r="T8" s="211">
        <v>1.1318500339070621</v>
      </c>
      <c r="U8" s="211">
        <v>1.1399716273728302</v>
      </c>
      <c r="V8" s="211">
        <v>1.1266655422499561</v>
      </c>
      <c r="W8" s="211">
        <v>1.0388849084869385</v>
      </c>
      <c r="X8" s="211">
        <v>0.93461019514924359</v>
      </c>
      <c r="Y8" s="211">
        <v>0.91667507652975289</v>
      </c>
      <c r="Z8" s="211">
        <v>0.7571967043597212</v>
      </c>
      <c r="AA8" s="211">
        <v>0.51553622781791475</v>
      </c>
      <c r="AB8" s="211">
        <v>0.32004389173372516</v>
      </c>
      <c r="AC8" s="211">
        <v>0.14483334880698351</v>
      </c>
      <c r="AD8" s="211">
        <v>0.15965635869461892</v>
      </c>
      <c r="AE8" s="211">
        <v>0.19099741051587316</v>
      </c>
      <c r="AF8" s="211">
        <v>0</v>
      </c>
      <c r="AG8" s="211">
        <v>0</v>
      </c>
      <c r="AH8" s="211">
        <v>0</v>
      </c>
      <c r="AI8" s="211">
        <v>0</v>
      </c>
      <c r="AJ8" s="211">
        <v>0</v>
      </c>
      <c r="AK8" s="211">
        <v>0</v>
      </c>
      <c r="AL8" s="211">
        <v>0</v>
      </c>
      <c r="AM8" s="211">
        <v>0</v>
      </c>
      <c r="AN8" s="211">
        <v>0</v>
      </c>
      <c r="AO8" s="211">
        <v>0</v>
      </c>
      <c r="AP8" s="211">
        <v>0</v>
      </c>
      <c r="AQ8" s="211">
        <v>0</v>
      </c>
      <c r="AR8" s="211">
        <v>0</v>
      </c>
      <c r="AS8" s="211">
        <v>0</v>
      </c>
      <c r="AT8" s="211">
        <v>0</v>
      </c>
      <c r="AU8" s="211">
        <v>0</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6"/>
  <sheetViews>
    <sheetView zoomScaleNormal="100" workbookViewId="0">
      <selection activeCell="I29" sqref="I29:J37"/>
    </sheetView>
  </sheetViews>
  <sheetFormatPr defaultColWidth="8.7265625" defaultRowHeight="13.5" x14ac:dyDescent="0.7"/>
  <cols>
    <col min="1" max="1" width="12.86328125" style="144" customWidth="1"/>
    <col min="2" max="2" width="8.7265625" style="145"/>
    <col min="3" max="4" width="13" style="145" bestFit="1" customWidth="1"/>
    <col min="5" max="5" width="10.40625" style="145" bestFit="1" customWidth="1"/>
    <col min="6" max="6" width="10.54296875" style="145" bestFit="1" customWidth="1"/>
    <col min="7" max="7" width="8.7265625" style="145"/>
    <col min="8" max="8" width="10" style="145" bestFit="1" customWidth="1"/>
    <col min="9" max="9" width="8.7265625" style="145"/>
    <col min="10" max="11" width="10" style="145" bestFit="1" customWidth="1"/>
    <col min="12" max="16384" width="8.7265625" style="145"/>
  </cols>
  <sheetData>
    <row r="1" spans="1:13" x14ac:dyDescent="0.7">
      <c r="A1" s="259" t="s">
        <v>368</v>
      </c>
    </row>
    <row r="3" spans="1:13" x14ac:dyDescent="0.7">
      <c r="C3" s="146" t="s">
        <v>101</v>
      </c>
      <c r="D3" s="146" t="s">
        <v>102</v>
      </c>
      <c r="E3" s="146" t="s">
        <v>103</v>
      </c>
      <c r="F3" s="146" t="s">
        <v>104</v>
      </c>
    </row>
    <row r="4" spans="1:13" x14ac:dyDescent="0.7">
      <c r="A4" s="147" t="s">
        <v>127</v>
      </c>
      <c r="B4" s="148"/>
      <c r="C4" s="206">
        <v>53.706111999999997</v>
      </c>
      <c r="D4" s="206">
        <v>65.525138999999996</v>
      </c>
      <c r="E4" s="206">
        <v>44.847889000000002</v>
      </c>
      <c r="F4" s="206">
        <v>53.165829000000002</v>
      </c>
      <c r="G4" s="144"/>
      <c r="H4" s="207"/>
      <c r="I4" s="144"/>
      <c r="J4" s="207"/>
      <c r="K4" s="207"/>
    </row>
    <row r="5" spans="1:13" x14ac:dyDescent="0.7">
      <c r="A5" s="147" t="s">
        <v>99</v>
      </c>
      <c r="B5" s="148"/>
      <c r="C5" s="206">
        <v>42.810065999999999</v>
      </c>
      <c r="D5" s="206">
        <v>53.901878000000004</v>
      </c>
      <c r="E5" s="206">
        <v>44.717151999999999</v>
      </c>
      <c r="F5" s="206">
        <v>51.473922999999999</v>
      </c>
      <c r="G5" s="144"/>
      <c r="H5" s="207"/>
      <c r="I5" s="144"/>
      <c r="J5" s="207"/>
      <c r="K5" s="207"/>
    </row>
    <row r="6" spans="1:13" ht="13.5" customHeight="1" x14ac:dyDescent="0.7">
      <c r="A6" s="144" t="s">
        <v>128</v>
      </c>
      <c r="B6" s="144"/>
      <c r="C6" s="208">
        <v>43.397056999999997</v>
      </c>
      <c r="D6" s="208">
        <v>51.534691000000002</v>
      </c>
      <c r="E6" s="208">
        <v>38.974967999999997</v>
      </c>
      <c r="F6" s="208">
        <v>45.024239000000001</v>
      </c>
      <c r="G6" s="144"/>
      <c r="H6" s="207"/>
      <c r="I6" s="144"/>
      <c r="J6" s="207"/>
      <c r="K6" s="207"/>
    </row>
    <row r="7" spans="1:13" x14ac:dyDescent="0.7">
      <c r="A7" s="144" t="s">
        <v>134</v>
      </c>
      <c r="C7" s="145">
        <v>37</v>
      </c>
      <c r="D7" s="145">
        <v>51</v>
      </c>
      <c r="E7" s="145">
        <v>33</v>
      </c>
      <c r="F7" s="145">
        <v>44</v>
      </c>
      <c r="G7" s="144"/>
      <c r="H7" s="207"/>
      <c r="I7" s="144"/>
      <c r="J7" s="207"/>
      <c r="K7" s="207"/>
    </row>
    <row r="8" spans="1:13" x14ac:dyDescent="0.7">
      <c r="A8" s="144" t="s">
        <v>90</v>
      </c>
      <c r="B8" s="144"/>
      <c r="C8" s="208">
        <v>37.106785000000002</v>
      </c>
      <c r="D8" s="208">
        <v>49.15202</v>
      </c>
      <c r="E8" s="208">
        <v>36.860756000000002</v>
      </c>
      <c r="F8" s="208">
        <v>45.149590000000003</v>
      </c>
      <c r="G8" s="144"/>
      <c r="H8" s="207"/>
      <c r="I8" s="144"/>
      <c r="J8" s="207"/>
      <c r="K8" s="207"/>
    </row>
    <row r="9" spans="1:13" x14ac:dyDescent="0.7">
      <c r="A9" s="147" t="s">
        <v>87</v>
      </c>
      <c r="B9" s="148"/>
      <c r="C9" s="206">
        <v>43.279850000000003</v>
      </c>
      <c r="D9" s="206">
        <v>53.511947999999997</v>
      </c>
      <c r="E9" s="206">
        <v>31.355533999999999</v>
      </c>
      <c r="F9" s="206">
        <v>38.580463000000002</v>
      </c>
      <c r="G9" s="144"/>
      <c r="H9" s="207"/>
      <c r="I9" s="144"/>
      <c r="J9" s="207"/>
      <c r="K9" s="207"/>
    </row>
    <row r="10" spans="1:13" x14ac:dyDescent="0.7">
      <c r="A10" s="147" t="s">
        <v>88</v>
      </c>
      <c r="B10" s="148"/>
      <c r="C10" s="206">
        <v>41.044899000000001</v>
      </c>
      <c r="D10" s="206">
        <v>49.493538000000001</v>
      </c>
      <c r="E10" s="206">
        <v>32.496845</v>
      </c>
      <c r="F10" s="206">
        <v>39.005184</v>
      </c>
      <c r="G10" s="144"/>
      <c r="H10" s="207"/>
      <c r="I10" s="144"/>
      <c r="J10" s="207"/>
      <c r="K10" s="207"/>
    </row>
    <row r="11" spans="1:13" x14ac:dyDescent="0.7">
      <c r="A11" s="147" t="s">
        <v>85</v>
      </c>
      <c r="B11" s="148"/>
      <c r="C11" s="206">
        <v>38.117825000000003</v>
      </c>
      <c r="D11" s="206">
        <v>51.407867000000003</v>
      </c>
      <c r="E11" s="206">
        <v>28.141667999999999</v>
      </c>
      <c r="F11" s="206">
        <v>36.802536000000003</v>
      </c>
      <c r="G11" s="144"/>
      <c r="H11" s="207"/>
      <c r="I11" s="144"/>
      <c r="J11" s="207"/>
      <c r="K11" s="207"/>
    </row>
    <row r="12" spans="1:13" x14ac:dyDescent="0.7">
      <c r="A12" s="144" t="s">
        <v>133</v>
      </c>
      <c r="C12" s="145">
        <v>35</v>
      </c>
      <c r="D12" s="145">
        <v>45</v>
      </c>
      <c r="E12" s="145">
        <v>32</v>
      </c>
      <c r="F12" s="145">
        <v>37</v>
      </c>
      <c r="G12" s="144"/>
      <c r="H12" s="207"/>
      <c r="I12" s="209"/>
      <c r="J12" s="207"/>
      <c r="K12" s="207"/>
    </row>
    <row r="13" spans="1:13" x14ac:dyDescent="0.7">
      <c r="A13" s="147" t="s">
        <v>92</v>
      </c>
      <c r="B13" s="148"/>
      <c r="C13" s="206">
        <v>31.024853</v>
      </c>
      <c r="D13" s="206">
        <v>40.795211999999999</v>
      </c>
      <c r="E13" s="206">
        <v>34.539515999999999</v>
      </c>
      <c r="F13" s="206">
        <v>39.97419</v>
      </c>
      <c r="G13" s="144"/>
      <c r="H13" s="207"/>
      <c r="I13" s="144"/>
      <c r="J13" s="207"/>
      <c r="K13" s="207"/>
    </row>
    <row r="14" spans="1:13" x14ac:dyDescent="0.7">
      <c r="A14" s="147" t="s">
        <v>86</v>
      </c>
      <c r="B14" s="148"/>
      <c r="C14" s="206">
        <v>35.535122000000001</v>
      </c>
      <c r="D14" s="206">
        <v>45.869456999999997</v>
      </c>
      <c r="E14" s="206">
        <v>28.516290999999999</v>
      </c>
      <c r="F14" s="206">
        <v>34.907451999999999</v>
      </c>
      <c r="G14" s="144"/>
      <c r="H14" s="207"/>
      <c r="I14" s="144"/>
      <c r="J14" s="207"/>
      <c r="K14" s="207"/>
      <c r="M14" s="149"/>
    </row>
    <row r="15" spans="1:13" x14ac:dyDescent="0.7">
      <c r="A15" s="144" t="s">
        <v>132</v>
      </c>
      <c r="C15" s="145">
        <v>31</v>
      </c>
      <c r="D15" s="145">
        <v>41</v>
      </c>
      <c r="E15" s="145">
        <v>29</v>
      </c>
      <c r="F15" s="145">
        <v>36</v>
      </c>
      <c r="G15" s="144"/>
      <c r="H15" s="207"/>
      <c r="I15" s="144"/>
      <c r="J15" s="207"/>
      <c r="K15" s="207"/>
    </row>
    <row r="16" spans="1:13" x14ac:dyDescent="0.7">
      <c r="A16" s="147" t="s">
        <v>129</v>
      </c>
      <c r="B16" s="148"/>
      <c r="C16" s="206">
        <v>30.428736000000001</v>
      </c>
      <c r="D16" s="206">
        <v>40.550227999999997</v>
      </c>
      <c r="E16" s="206">
        <v>26.667507000000001</v>
      </c>
      <c r="F16" s="206">
        <v>35.105601999999998</v>
      </c>
      <c r="G16" s="144"/>
      <c r="H16" s="207"/>
      <c r="I16" s="144"/>
      <c r="J16" s="207"/>
      <c r="K16" s="207"/>
    </row>
    <row r="17" spans="1:11" x14ac:dyDescent="0.7">
      <c r="A17" s="144" t="s">
        <v>82</v>
      </c>
      <c r="B17" s="144"/>
      <c r="C17" s="208">
        <v>30.774446000000001</v>
      </c>
      <c r="D17" s="208">
        <v>41.380488</v>
      </c>
      <c r="E17" s="208">
        <v>27.833214999999999</v>
      </c>
      <c r="F17" s="208">
        <v>34.620544000000002</v>
      </c>
      <c r="G17" s="208"/>
      <c r="H17" s="208"/>
      <c r="I17" s="208"/>
      <c r="J17" s="208"/>
      <c r="K17" s="208"/>
    </row>
    <row r="18" spans="1:11" x14ac:dyDescent="0.7">
      <c r="A18" s="144" t="s">
        <v>131</v>
      </c>
      <c r="C18" s="145">
        <v>25</v>
      </c>
      <c r="D18" s="145">
        <v>33</v>
      </c>
      <c r="E18" s="145">
        <v>29</v>
      </c>
      <c r="F18" s="145">
        <v>34</v>
      </c>
    </row>
    <row r="19" spans="1:11" x14ac:dyDescent="0.7">
      <c r="A19" s="147" t="s">
        <v>89</v>
      </c>
      <c r="B19" s="148"/>
      <c r="C19" s="206">
        <v>23.066357</v>
      </c>
      <c r="D19" s="206">
        <v>27.315199</v>
      </c>
      <c r="E19" s="206">
        <v>29.675965999999999</v>
      </c>
      <c r="F19" s="206">
        <v>32.452258999999998</v>
      </c>
    </row>
    <row r="20" spans="1:11" x14ac:dyDescent="0.7">
      <c r="A20" s="147" t="s">
        <v>130</v>
      </c>
      <c r="B20" s="148"/>
      <c r="C20" s="206">
        <v>15.989163</v>
      </c>
      <c r="D20" s="206">
        <v>22.444851</v>
      </c>
      <c r="E20" s="206">
        <v>13.014586</v>
      </c>
      <c r="F20" s="206">
        <v>16.759705</v>
      </c>
    </row>
    <row r="21" spans="1:11" x14ac:dyDescent="0.7">
      <c r="A21" s="208" t="s">
        <v>100</v>
      </c>
      <c r="B21" s="208"/>
      <c r="C21" s="208">
        <v>12.663967</v>
      </c>
      <c r="D21" s="208">
        <v>17.667831</v>
      </c>
      <c r="E21" s="208">
        <v>16.192701</v>
      </c>
      <c r="F21" s="208">
        <v>18.929452999999999</v>
      </c>
    </row>
    <row r="24" spans="1:11" x14ac:dyDescent="0.7">
      <c r="A24" s="149"/>
    </row>
    <row r="25" spans="1:11" x14ac:dyDescent="0.7">
      <c r="A25" s="145"/>
    </row>
    <row r="26" spans="1:11" x14ac:dyDescent="0.7">
      <c r="A26" s="145"/>
    </row>
    <row r="27" spans="1:11" x14ac:dyDescent="0.7">
      <c r="A27" s="145"/>
    </row>
    <row r="28" spans="1:11" x14ac:dyDescent="0.7">
      <c r="A28" s="145"/>
    </row>
    <row r="32" spans="1:11" x14ac:dyDescent="0.7">
      <c r="J32" s="149"/>
    </row>
    <row r="33" spans="1:1" x14ac:dyDescent="0.7">
      <c r="A33" s="145"/>
    </row>
    <row r="34" spans="1:1" x14ac:dyDescent="0.7">
      <c r="A34" s="145"/>
    </row>
    <row r="35" spans="1:1" x14ac:dyDescent="0.7">
      <c r="A35" s="145"/>
    </row>
    <row r="36" spans="1:1" x14ac:dyDescent="0.7">
      <c r="A36" s="145"/>
    </row>
  </sheetData>
  <pageMargins left="0.7" right="0.7" top="0.75" bottom="0.75" header="0.3" footer="0.3"/>
  <pageSetup orientation="portrait"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90" zoomScaleNormal="90" workbookViewId="0">
      <selection activeCell="S25" sqref="S25"/>
    </sheetView>
  </sheetViews>
  <sheetFormatPr defaultRowHeight="14.75" x14ac:dyDescent="0.75"/>
  <cols>
    <col min="1" max="16384" width="8.7265625" style="211"/>
  </cols>
  <sheetData>
    <row r="1" spans="1:12" x14ac:dyDescent="0.75">
      <c r="A1" s="210" t="s">
        <v>369</v>
      </c>
      <c r="B1" s="210"/>
    </row>
    <row r="2" spans="1:12" x14ac:dyDescent="0.75">
      <c r="A2" s="217"/>
      <c r="B2" s="217"/>
    </row>
    <row r="3" spans="1:12" x14ac:dyDescent="0.75">
      <c r="B3" s="212" t="s">
        <v>167</v>
      </c>
      <c r="C3" s="214" t="s">
        <v>168</v>
      </c>
      <c r="D3" s="214" t="s">
        <v>5</v>
      </c>
      <c r="E3" s="214" t="s">
        <v>6</v>
      </c>
      <c r="F3" s="214" t="s">
        <v>7</v>
      </c>
      <c r="G3" s="214" t="s">
        <v>8</v>
      </c>
      <c r="H3" s="214" t="s">
        <v>9</v>
      </c>
      <c r="I3" s="214" t="s">
        <v>10</v>
      </c>
      <c r="J3" s="214" t="s">
        <v>11</v>
      </c>
      <c r="K3" s="214" t="s">
        <v>12</v>
      </c>
      <c r="L3" s="214" t="s">
        <v>13</v>
      </c>
    </row>
    <row r="4" spans="1:12" x14ac:dyDescent="0.75">
      <c r="A4" s="211" t="s">
        <v>15</v>
      </c>
      <c r="B4" s="211">
        <v>82</v>
      </c>
      <c r="C4" s="211">
        <v>82</v>
      </c>
      <c r="D4" s="211">
        <v>81</v>
      </c>
      <c r="E4" s="211">
        <v>82</v>
      </c>
      <c r="F4" s="211">
        <v>83</v>
      </c>
      <c r="G4" s="211">
        <v>84</v>
      </c>
      <c r="H4" s="211">
        <v>84</v>
      </c>
      <c r="I4" s="211">
        <v>85</v>
      </c>
      <c r="J4" s="211">
        <v>85</v>
      </c>
      <c r="K4" s="215">
        <v>85</v>
      </c>
      <c r="L4" s="211">
        <v>84.699285807869643</v>
      </c>
    </row>
    <row r="5" spans="1:12" x14ac:dyDescent="0.75">
      <c r="A5" s="211" t="s">
        <v>16</v>
      </c>
      <c r="B5" s="211">
        <v>75</v>
      </c>
      <c r="C5" s="211">
        <v>76</v>
      </c>
      <c r="D5" s="211">
        <v>75</v>
      </c>
      <c r="E5" s="211">
        <v>76</v>
      </c>
      <c r="F5" s="211">
        <v>77</v>
      </c>
      <c r="G5" s="211">
        <v>78</v>
      </c>
      <c r="H5" s="211">
        <v>79</v>
      </c>
      <c r="I5" s="211">
        <v>79</v>
      </c>
      <c r="J5" s="211">
        <v>79</v>
      </c>
      <c r="K5" s="215">
        <v>80</v>
      </c>
      <c r="L5" s="211">
        <v>79.715457777278587</v>
      </c>
    </row>
    <row r="6" spans="1:12" x14ac:dyDescent="0.75">
      <c r="A6" s="211" t="s">
        <v>0</v>
      </c>
      <c r="B6" s="211">
        <v>80</v>
      </c>
      <c r="C6" s="211">
        <v>79</v>
      </c>
      <c r="D6" s="211">
        <v>79</v>
      </c>
      <c r="E6" s="211">
        <v>79</v>
      </c>
      <c r="F6" s="211">
        <v>81</v>
      </c>
      <c r="G6" s="211">
        <v>81</v>
      </c>
      <c r="H6" s="211">
        <v>82</v>
      </c>
      <c r="I6" s="211">
        <v>83</v>
      </c>
      <c r="J6" s="211">
        <v>83</v>
      </c>
      <c r="K6" s="215">
        <v>83</v>
      </c>
      <c r="L6" s="211">
        <v>82.685847314224219</v>
      </c>
    </row>
  </sheetData>
  <pageMargins left="0.7" right="0.7" top="0.75" bottom="0.75" header="0.3" footer="0.3"/>
  <pageSetup paperSize="0" orientation="portrait" horizontalDpi="0" verticalDpi="0" copie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96" zoomScaleNormal="100" workbookViewId="0">
      <selection activeCell="Q13" sqref="Q13"/>
    </sheetView>
  </sheetViews>
  <sheetFormatPr defaultRowHeight="14.75" x14ac:dyDescent="0.75"/>
  <cols>
    <col min="1" max="16384" width="8.7265625" style="211"/>
  </cols>
  <sheetData>
    <row r="1" spans="1:12" x14ac:dyDescent="0.75">
      <c r="A1" s="223" t="s">
        <v>370</v>
      </c>
      <c r="B1" s="223"/>
    </row>
    <row r="2" spans="1:12" x14ac:dyDescent="0.75">
      <c r="A2" s="262"/>
      <c r="B2" s="217"/>
    </row>
    <row r="3" spans="1:12" x14ac:dyDescent="0.75">
      <c r="B3" s="218" t="s">
        <v>167</v>
      </c>
      <c r="C3" s="214" t="s">
        <v>168</v>
      </c>
      <c r="D3" s="214" t="s">
        <v>5</v>
      </c>
      <c r="E3" s="214" t="s">
        <v>6</v>
      </c>
      <c r="F3" s="214" t="s">
        <v>7</v>
      </c>
      <c r="G3" s="214" t="s">
        <v>8</v>
      </c>
      <c r="H3" s="214" t="s">
        <v>9</v>
      </c>
      <c r="I3" s="214" t="s">
        <v>10</v>
      </c>
      <c r="J3" s="214" t="s">
        <v>11</v>
      </c>
      <c r="K3" s="214" t="s">
        <v>12</v>
      </c>
      <c r="L3" s="214" t="s">
        <v>13</v>
      </c>
    </row>
    <row r="4" spans="1:12" x14ac:dyDescent="0.75">
      <c r="A4" s="211" t="s">
        <v>169</v>
      </c>
      <c r="B4" s="215">
        <v>89.130788472686092</v>
      </c>
      <c r="C4" s="224">
        <v>89.43314987534589</v>
      </c>
      <c r="D4" s="224">
        <v>88.874643464646724</v>
      </c>
      <c r="E4" s="224">
        <v>89.179779981243286</v>
      </c>
      <c r="F4" s="224">
        <v>89.588235490052611</v>
      </c>
      <c r="G4" s="224">
        <v>89.837388924046792</v>
      </c>
      <c r="H4" s="224">
        <v>90.111391811106444</v>
      </c>
      <c r="I4" s="224">
        <v>90.094794226588519</v>
      </c>
      <c r="J4" s="224">
        <v>90.193515683031052</v>
      </c>
      <c r="K4" s="215">
        <v>90.170835400553912</v>
      </c>
      <c r="L4" s="211">
        <v>89.887926742403394</v>
      </c>
    </row>
    <row r="5" spans="1:12" x14ac:dyDescent="0.75">
      <c r="A5" s="211" t="s">
        <v>170</v>
      </c>
      <c r="B5" s="215">
        <v>82.691811652040556</v>
      </c>
      <c r="C5" s="224">
        <v>82.742184575235711</v>
      </c>
      <c r="D5" s="224">
        <v>82.082747147917942</v>
      </c>
      <c r="E5" s="224">
        <v>82.372874231811409</v>
      </c>
      <c r="F5" s="224">
        <v>83.956646929996992</v>
      </c>
      <c r="G5" s="224">
        <v>84.852093711954652</v>
      </c>
      <c r="H5" s="224">
        <v>85.42683712375127</v>
      </c>
      <c r="I5" s="224">
        <v>85.795203253601088</v>
      </c>
      <c r="J5" s="224">
        <v>85.93741321783034</v>
      </c>
      <c r="K5" s="215">
        <v>86.511170586634933</v>
      </c>
      <c r="L5" s="211">
        <v>86.154963288509038</v>
      </c>
    </row>
    <row r="6" spans="1:12" x14ac:dyDescent="0.75">
      <c r="A6" s="211" t="s">
        <v>171</v>
      </c>
      <c r="B6" s="215">
        <v>64.614681973612349</v>
      </c>
      <c r="C6" s="224">
        <v>64.302067287730196</v>
      </c>
      <c r="D6" s="224">
        <v>63.881527163472576</v>
      </c>
      <c r="E6" s="224">
        <v>63.174981978387102</v>
      </c>
      <c r="F6" s="224">
        <v>64.476712891987574</v>
      </c>
      <c r="G6" s="224">
        <v>65.013885682893857</v>
      </c>
      <c r="H6" s="224">
        <v>64.640002939599313</v>
      </c>
      <c r="I6" s="224">
        <v>64.638548286280823</v>
      </c>
      <c r="J6" s="224">
        <v>64.727794709618976</v>
      </c>
      <c r="K6" s="215">
        <v>64.213888393303662</v>
      </c>
      <c r="L6" s="211">
        <v>62.847141017194708</v>
      </c>
    </row>
    <row r="7" spans="1:12" x14ac:dyDescent="0.75">
      <c r="A7" s="211" t="s">
        <v>138</v>
      </c>
      <c r="B7" s="215">
        <v>94.800415775366247</v>
      </c>
      <c r="C7" s="224">
        <v>93.325210978518442</v>
      </c>
      <c r="D7" s="224">
        <v>93.018741937486467</v>
      </c>
      <c r="E7" s="224">
        <v>93.764654502883673</v>
      </c>
      <c r="F7" s="224">
        <v>92.838510297321434</v>
      </c>
      <c r="G7" s="224">
        <v>93.248587888441591</v>
      </c>
      <c r="H7" s="224">
        <v>93.496504924011091</v>
      </c>
      <c r="I7" s="224">
        <v>94.078678143576298</v>
      </c>
      <c r="J7" s="224">
        <v>93.697695416755536</v>
      </c>
      <c r="K7" s="215"/>
      <c r="L7" s="211">
        <v>93.194950126997426</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115" zoomScaleNormal="115" workbookViewId="0">
      <selection activeCell="H6" sqref="H6"/>
    </sheetView>
  </sheetViews>
  <sheetFormatPr defaultRowHeight="14.75" x14ac:dyDescent="0.75"/>
  <cols>
    <col min="1" max="1" width="30.36328125" style="211" customWidth="1"/>
    <col min="2" max="2" width="15.40625" style="211" customWidth="1"/>
    <col min="3" max="3" width="18.40625" style="211" customWidth="1"/>
    <col min="4" max="4" width="25.58984375" style="211" customWidth="1"/>
    <col min="5" max="5" width="22.81640625" style="211" customWidth="1"/>
    <col min="6" max="16384" width="8.7265625" style="211"/>
  </cols>
  <sheetData>
    <row r="1" spans="1:5" x14ac:dyDescent="0.75">
      <c r="A1" s="210" t="s">
        <v>371</v>
      </c>
    </row>
    <row r="2" spans="1:5" x14ac:dyDescent="0.75">
      <c r="A2" s="210"/>
    </row>
    <row r="3" spans="1:5" x14ac:dyDescent="0.75">
      <c r="A3" s="217"/>
    </row>
    <row r="5" spans="1:5" x14ac:dyDescent="0.75">
      <c r="B5" s="211" t="s">
        <v>172</v>
      </c>
      <c r="C5" s="211" t="s">
        <v>173</v>
      </c>
      <c r="D5" s="211" t="s">
        <v>174</v>
      </c>
      <c r="E5" s="211" t="s">
        <v>175</v>
      </c>
    </row>
    <row r="6" spans="1:5" x14ac:dyDescent="0.75">
      <c r="A6" s="211" t="s">
        <v>51</v>
      </c>
      <c r="B6" s="211">
        <v>43</v>
      </c>
      <c r="C6" s="211">
        <v>1</v>
      </c>
      <c r="D6" s="211">
        <v>4</v>
      </c>
      <c r="E6" s="211">
        <f t="shared" ref="E6:E31" si="0">SUM(B6:D6)</f>
        <v>48</v>
      </c>
    </row>
    <row r="7" spans="1:5" x14ac:dyDescent="0.75">
      <c r="A7" s="211" t="s">
        <v>52</v>
      </c>
      <c r="B7" s="211">
        <v>55</v>
      </c>
      <c r="C7" s="211">
        <v>5</v>
      </c>
      <c r="D7" s="211">
        <v>2</v>
      </c>
      <c r="E7" s="211">
        <f t="shared" si="0"/>
        <v>62</v>
      </c>
    </row>
    <row r="8" spans="1:5" x14ac:dyDescent="0.75">
      <c r="A8" s="211" t="s">
        <v>176</v>
      </c>
      <c r="B8" s="211">
        <v>57</v>
      </c>
      <c r="C8" s="211">
        <v>3</v>
      </c>
      <c r="D8" s="211">
        <v>2</v>
      </c>
      <c r="E8" s="211">
        <f t="shared" si="0"/>
        <v>62</v>
      </c>
    </row>
    <row r="9" spans="1:5" x14ac:dyDescent="0.75">
      <c r="A9" s="211" t="s">
        <v>54</v>
      </c>
      <c r="B9" s="211">
        <v>52</v>
      </c>
      <c r="C9" s="211">
        <v>6</v>
      </c>
      <c r="D9" s="211">
        <v>6</v>
      </c>
      <c r="E9" s="211">
        <f t="shared" si="0"/>
        <v>64</v>
      </c>
    </row>
    <row r="10" spans="1:5" x14ac:dyDescent="0.75">
      <c r="A10" s="211" t="s">
        <v>177</v>
      </c>
      <c r="B10" s="211">
        <v>57</v>
      </c>
      <c r="C10" s="211">
        <v>5</v>
      </c>
      <c r="D10" s="211">
        <v>3</v>
      </c>
      <c r="E10" s="211">
        <f t="shared" si="0"/>
        <v>65</v>
      </c>
    </row>
    <row r="11" spans="1:5" x14ac:dyDescent="0.75">
      <c r="A11" s="211" t="s">
        <v>178</v>
      </c>
      <c r="B11" s="211">
        <v>63</v>
      </c>
      <c r="C11" s="211">
        <v>1</v>
      </c>
      <c r="D11" s="211">
        <v>1</v>
      </c>
      <c r="E11" s="211">
        <f t="shared" si="0"/>
        <v>65</v>
      </c>
    </row>
    <row r="12" spans="1:5" x14ac:dyDescent="0.75">
      <c r="A12" s="211" t="s">
        <v>179</v>
      </c>
      <c r="B12" s="211">
        <v>54</v>
      </c>
      <c r="C12" s="211">
        <v>10</v>
      </c>
      <c r="D12" s="211">
        <v>2</v>
      </c>
      <c r="E12" s="211">
        <f t="shared" si="0"/>
        <v>66</v>
      </c>
    </row>
    <row r="13" spans="1:5" x14ac:dyDescent="0.75">
      <c r="A13" s="211" t="s">
        <v>180</v>
      </c>
      <c r="B13" s="211">
        <v>57</v>
      </c>
      <c r="C13" s="211">
        <v>11</v>
      </c>
      <c r="D13" s="211">
        <v>2</v>
      </c>
      <c r="E13" s="211">
        <f t="shared" si="0"/>
        <v>70</v>
      </c>
    </row>
    <row r="14" spans="1:5" x14ac:dyDescent="0.75">
      <c r="A14" s="211" t="s">
        <v>181</v>
      </c>
      <c r="B14" s="211">
        <v>67</v>
      </c>
      <c r="C14" s="211">
        <v>2</v>
      </c>
      <c r="D14" s="211">
        <v>3</v>
      </c>
      <c r="E14" s="211">
        <f t="shared" si="0"/>
        <v>72</v>
      </c>
    </row>
    <row r="15" spans="1:5" x14ac:dyDescent="0.75">
      <c r="A15" s="211" t="s">
        <v>182</v>
      </c>
      <c r="B15" s="211">
        <v>67</v>
      </c>
      <c r="C15" s="211">
        <v>3</v>
      </c>
      <c r="D15" s="211">
        <v>2</v>
      </c>
      <c r="E15" s="211">
        <f t="shared" si="0"/>
        <v>72</v>
      </c>
    </row>
    <row r="16" spans="1:5" x14ac:dyDescent="0.75">
      <c r="A16" s="211" t="s">
        <v>55</v>
      </c>
      <c r="B16" s="211">
        <v>45</v>
      </c>
      <c r="C16" s="211">
        <v>3</v>
      </c>
      <c r="D16" s="211">
        <v>25</v>
      </c>
      <c r="E16" s="211">
        <f t="shared" si="0"/>
        <v>73</v>
      </c>
    </row>
    <row r="17" spans="1:5" x14ac:dyDescent="0.75">
      <c r="A17" s="211" t="s">
        <v>183</v>
      </c>
      <c r="B17" s="211">
        <v>65</v>
      </c>
      <c r="C17" s="211">
        <v>4</v>
      </c>
      <c r="D17" s="211">
        <v>4</v>
      </c>
      <c r="E17" s="211">
        <f t="shared" si="0"/>
        <v>73</v>
      </c>
    </row>
    <row r="18" spans="1:5" x14ac:dyDescent="0.75">
      <c r="A18" s="211" t="s">
        <v>184</v>
      </c>
      <c r="B18" s="211">
        <v>69</v>
      </c>
      <c r="C18" s="211">
        <v>4</v>
      </c>
      <c r="D18" s="211">
        <v>0</v>
      </c>
      <c r="E18" s="211">
        <f t="shared" si="0"/>
        <v>73</v>
      </c>
    </row>
    <row r="19" spans="1:5" x14ac:dyDescent="0.75">
      <c r="A19" s="211" t="s">
        <v>53</v>
      </c>
      <c r="B19" s="211">
        <v>72</v>
      </c>
      <c r="C19" s="211">
        <v>2</v>
      </c>
      <c r="D19" s="211">
        <v>1</v>
      </c>
      <c r="E19" s="211">
        <f t="shared" si="0"/>
        <v>75</v>
      </c>
    </row>
    <row r="20" spans="1:5" x14ac:dyDescent="0.75">
      <c r="A20" s="211" t="s">
        <v>185</v>
      </c>
      <c r="B20" s="211">
        <v>73</v>
      </c>
      <c r="C20" s="211">
        <v>2</v>
      </c>
      <c r="D20" s="211">
        <v>1</v>
      </c>
      <c r="E20" s="211">
        <f t="shared" si="0"/>
        <v>76</v>
      </c>
    </row>
    <row r="21" spans="1:5" x14ac:dyDescent="0.75">
      <c r="A21" s="211" t="s">
        <v>48</v>
      </c>
      <c r="B21" s="211">
        <v>75</v>
      </c>
      <c r="C21" s="211">
        <v>1</v>
      </c>
      <c r="D21" s="211">
        <v>1</v>
      </c>
      <c r="E21" s="211">
        <f t="shared" si="0"/>
        <v>77</v>
      </c>
    </row>
    <row r="22" spans="1:5" x14ac:dyDescent="0.75">
      <c r="A22" s="211" t="s">
        <v>186</v>
      </c>
      <c r="B22" s="211">
        <v>73</v>
      </c>
      <c r="C22" s="211">
        <v>4</v>
      </c>
      <c r="D22" s="211">
        <v>2</v>
      </c>
      <c r="E22" s="211">
        <f t="shared" si="0"/>
        <v>79</v>
      </c>
    </row>
    <row r="23" spans="1:5" x14ac:dyDescent="0.75">
      <c r="A23" s="211" t="s">
        <v>187</v>
      </c>
      <c r="B23" s="211">
        <v>48</v>
      </c>
      <c r="C23" s="211">
        <v>9</v>
      </c>
      <c r="D23" s="211">
        <v>22</v>
      </c>
      <c r="E23" s="211">
        <f t="shared" si="0"/>
        <v>79</v>
      </c>
    </row>
    <row r="24" spans="1:5" x14ac:dyDescent="0.75">
      <c r="A24" s="211" t="s">
        <v>47</v>
      </c>
      <c r="B24" s="211">
        <v>72</v>
      </c>
      <c r="C24" s="211">
        <v>3</v>
      </c>
      <c r="D24" s="211">
        <v>4</v>
      </c>
      <c r="E24" s="211">
        <f t="shared" si="0"/>
        <v>79</v>
      </c>
    </row>
    <row r="25" spans="1:5" x14ac:dyDescent="0.75">
      <c r="A25" s="211" t="s">
        <v>50</v>
      </c>
      <c r="B25" s="211">
        <v>71</v>
      </c>
      <c r="C25" s="211">
        <v>4</v>
      </c>
      <c r="D25" s="211">
        <v>5</v>
      </c>
      <c r="E25" s="211">
        <f t="shared" si="0"/>
        <v>80</v>
      </c>
    </row>
    <row r="26" spans="1:5" x14ac:dyDescent="0.75">
      <c r="A26" s="211" t="s">
        <v>188</v>
      </c>
      <c r="B26" s="211">
        <v>78</v>
      </c>
      <c r="C26" s="211">
        <v>2</v>
      </c>
      <c r="D26" s="211">
        <v>2</v>
      </c>
      <c r="E26" s="211">
        <f t="shared" si="0"/>
        <v>82</v>
      </c>
    </row>
    <row r="27" spans="1:5" x14ac:dyDescent="0.75">
      <c r="A27" s="211" t="s">
        <v>189</v>
      </c>
      <c r="B27" s="211">
        <v>75</v>
      </c>
      <c r="C27" s="211">
        <v>4</v>
      </c>
      <c r="D27" s="211">
        <v>3</v>
      </c>
      <c r="E27" s="211">
        <f t="shared" si="0"/>
        <v>82</v>
      </c>
    </row>
    <row r="28" spans="1:5" x14ac:dyDescent="0.75">
      <c r="A28" s="211" t="s">
        <v>190</v>
      </c>
      <c r="B28" s="211">
        <v>81</v>
      </c>
      <c r="C28" s="211">
        <v>0</v>
      </c>
      <c r="D28" s="211">
        <v>1</v>
      </c>
      <c r="E28" s="211">
        <f t="shared" si="0"/>
        <v>82</v>
      </c>
    </row>
    <row r="29" spans="1:5" x14ac:dyDescent="0.75">
      <c r="A29" s="211" t="s">
        <v>191</v>
      </c>
      <c r="B29" s="211">
        <v>75</v>
      </c>
      <c r="C29" s="211">
        <v>11</v>
      </c>
      <c r="D29" s="211">
        <v>1</v>
      </c>
      <c r="E29" s="211">
        <f t="shared" si="0"/>
        <v>87</v>
      </c>
    </row>
    <row r="30" spans="1:5" x14ac:dyDescent="0.75">
      <c r="A30" s="211" t="s">
        <v>49</v>
      </c>
      <c r="B30" s="211">
        <v>85</v>
      </c>
      <c r="C30" s="211">
        <v>3</v>
      </c>
      <c r="D30" s="211">
        <v>2</v>
      </c>
      <c r="E30" s="211">
        <f t="shared" si="0"/>
        <v>90</v>
      </c>
    </row>
    <row r="31" spans="1:5" x14ac:dyDescent="0.75">
      <c r="A31" s="211" t="s">
        <v>192</v>
      </c>
      <c r="B31" s="211">
        <v>92</v>
      </c>
      <c r="C31" s="211">
        <v>0</v>
      </c>
      <c r="D31" s="211">
        <v>1</v>
      </c>
      <c r="E31" s="211">
        <f t="shared" si="0"/>
        <v>93</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80" zoomScaleNormal="80" workbookViewId="0">
      <selection activeCell="I48" sqref="I48"/>
    </sheetView>
  </sheetViews>
  <sheetFormatPr defaultRowHeight="14.75" x14ac:dyDescent="0.75"/>
  <cols>
    <col min="1" max="1" width="32.08984375" style="265" customWidth="1"/>
    <col min="2" max="16384" width="8.7265625" style="265"/>
  </cols>
  <sheetData>
    <row r="1" spans="1:3" x14ac:dyDescent="0.75">
      <c r="A1" s="263" t="s">
        <v>279</v>
      </c>
      <c r="B1" s="264"/>
      <c r="C1" s="264"/>
    </row>
    <row r="2" spans="1:3" x14ac:dyDescent="0.75">
      <c r="A2" s="268"/>
      <c r="B2" s="267"/>
      <c r="C2" s="267"/>
    </row>
    <row r="3" spans="1:3" x14ac:dyDescent="0.75">
      <c r="A3" s="266"/>
      <c r="B3" s="267"/>
      <c r="C3" s="267"/>
    </row>
    <row r="4" spans="1:3" x14ac:dyDescent="0.75">
      <c r="B4" s="265" t="s">
        <v>16</v>
      </c>
      <c r="C4" s="265" t="s">
        <v>15</v>
      </c>
    </row>
    <row r="5" spans="1:3" x14ac:dyDescent="0.75">
      <c r="A5" s="265" t="s">
        <v>262</v>
      </c>
      <c r="B5" s="265">
        <v>44</v>
      </c>
      <c r="C5" s="265">
        <v>59</v>
      </c>
    </row>
    <row r="6" spans="1:3" x14ac:dyDescent="0.75">
      <c r="A6" s="265" t="s">
        <v>263</v>
      </c>
      <c r="B6" s="265">
        <v>53</v>
      </c>
      <c r="C6" s="265">
        <v>62</v>
      </c>
    </row>
    <row r="7" spans="1:3" x14ac:dyDescent="0.75">
      <c r="A7" s="265" t="s">
        <v>264</v>
      </c>
      <c r="B7" s="265">
        <v>49</v>
      </c>
      <c r="C7" s="265">
        <v>65</v>
      </c>
    </row>
    <row r="8" spans="1:3" x14ac:dyDescent="0.75">
      <c r="A8" s="265" t="s">
        <v>179</v>
      </c>
      <c r="B8" s="265">
        <v>57</v>
      </c>
      <c r="C8" s="265">
        <v>68</v>
      </c>
    </row>
    <row r="9" spans="1:3" x14ac:dyDescent="0.75">
      <c r="A9" s="265" t="s">
        <v>265</v>
      </c>
      <c r="B9" s="265">
        <v>53</v>
      </c>
      <c r="C9" s="265">
        <v>69</v>
      </c>
    </row>
    <row r="10" spans="1:3" x14ac:dyDescent="0.75">
      <c r="A10" s="265" t="s">
        <v>266</v>
      </c>
      <c r="B10" s="265">
        <v>50</v>
      </c>
      <c r="C10" s="265">
        <v>70</v>
      </c>
    </row>
    <row r="11" spans="1:3" x14ac:dyDescent="0.75">
      <c r="A11" s="265" t="s">
        <v>182</v>
      </c>
      <c r="B11" s="265">
        <v>68</v>
      </c>
      <c r="C11" s="265">
        <v>73</v>
      </c>
    </row>
    <row r="12" spans="1:3" x14ac:dyDescent="0.75">
      <c r="A12" s="265" t="s">
        <v>267</v>
      </c>
      <c r="B12" s="265">
        <v>60</v>
      </c>
      <c r="C12" s="265">
        <v>74</v>
      </c>
    </row>
    <row r="13" spans="1:3" x14ac:dyDescent="0.75">
      <c r="A13" s="265" t="s">
        <v>268</v>
      </c>
      <c r="B13" s="265">
        <v>59</v>
      </c>
      <c r="C13" s="265">
        <v>75</v>
      </c>
    </row>
    <row r="14" spans="1:3" x14ac:dyDescent="0.75">
      <c r="A14" s="265" t="s">
        <v>269</v>
      </c>
      <c r="B14" s="265">
        <v>56</v>
      </c>
      <c r="C14" s="265">
        <v>75</v>
      </c>
    </row>
    <row r="15" spans="1:3" x14ac:dyDescent="0.75">
      <c r="A15" s="265" t="s">
        <v>53</v>
      </c>
      <c r="B15" s="265">
        <v>54</v>
      </c>
      <c r="C15" s="265">
        <v>76</v>
      </c>
    </row>
    <row r="16" spans="1:3" x14ac:dyDescent="0.75">
      <c r="A16" s="265" t="s">
        <v>184</v>
      </c>
      <c r="B16" s="265">
        <v>44</v>
      </c>
      <c r="C16" s="265">
        <v>76</v>
      </c>
    </row>
    <row r="17" spans="1:3" x14ac:dyDescent="0.75">
      <c r="A17" s="265" t="s">
        <v>185</v>
      </c>
      <c r="B17" s="265">
        <v>64</v>
      </c>
      <c r="C17" s="265">
        <v>77</v>
      </c>
    </row>
    <row r="18" spans="1:3" x14ac:dyDescent="0.75">
      <c r="A18" s="265" t="s">
        <v>270</v>
      </c>
      <c r="B18" s="265">
        <v>62</v>
      </c>
      <c r="C18" s="265">
        <v>80</v>
      </c>
    </row>
    <row r="19" spans="1:3" x14ac:dyDescent="0.75">
      <c r="A19" s="265" t="s">
        <v>271</v>
      </c>
      <c r="B19" s="265">
        <v>66</v>
      </c>
      <c r="C19" s="265">
        <v>80</v>
      </c>
    </row>
    <row r="20" spans="1:3" x14ac:dyDescent="0.75">
      <c r="A20" s="265" t="s">
        <v>272</v>
      </c>
      <c r="B20" s="265">
        <v>54</v>
      </c>
      <c r="C20" s="265">
        <v>80</v>
      </c>
    </row>
    <row r="21" spans="1:3" x14ac:dyDescent="0.75">
      <c r="A21" s="265" t="s">
        <v>273</v>
      </c>
      <c r="B21" s="265">
        <v>64</v>
      </c>
      <c r="C21" s="265">
        <v>80</v>
      </c>
    </row>
    <row r="22" spans="1:3" x14ac:dyDescent="0.75">
      <c r="A22" s="265" t="s">
        <v>274</v>
      </c>
      <c r="B22" s="265">
        <v>76</v>
      </c>
      <c r="C22" s="265">
        <v>82</v>
      </c>
    </row>
    <row r="23" spans="1:3" x14ac:dyDescent="0.75">
      <c r="A23" s="265" t="s">
        <v>275</v>
      </c>
      <c r="B23" s="265">
        <v>67</v>
      </c>
      <c r="C23" s="265">
        <v>82</v>
      </c>
    </row>
    <row r="24" spans="1:3" x14ac:dyDescent="0.75">
      <c r="A24" s="265" t="s">
        <v>190</v>
      </c>
      <c r="B24" s="265">
        <v>79</v>
      </c>
      <c r="C24" s="265">
        <v>83</v>
      </c>
    </row>
    <row r="25" spans="1:3" x14ac:dyDescent="0.75">
      <c r="A25" s="265" t="s">
        <v>276</v>
      </c>
      <c r="B25" s="265">
        <v>72</v>
      </c>
      <c r="C25" s="265">
        <v>85</v>
      </c>
    </row>
    <row r="26" spans="1:3" x14ac:dyDescent="0.75">
      <c r="A26" s="265" t="s">
        <v>277</v>
      </c>
      <c r="B26" s="265">
        <v>73</v>
      </c>
      <c r="C26" s="265">
        <v>85</v>
      </c>
    </row>
    <row r="27" spans="1:3" x14ac:dyDescent="0.75">
      <c r="A27" s="265" t="s">
        <v>188</v>
      </c>
      <c r="B27" s="265">
        <v>74</v>
      </c>
      <c r="C27" s="265">
        <v>86</v>
      </c>
    </row>
    <row r="28" spans="1:3" x14ac:dyDescent="0.75">
      <c r="A28" s="265" t="s">
        <v>191</v>
      </c>
      <c r="B28" s="265">
        <v>86</v>
      </c>
      <c r="C28" s="265">
        <v>89</v>
      </c>
    </row>
    <row r="29" spans="1:3" x14ac:dyDescent="0.75">
      <c r="A29" s="265" t="s">
        <v>278</v>
      </c>
      <c r="B29" s="265">
        <v>89</v>
      </c>
      <c r="C29" s="265">
        <v>92</v>
      </c>
    </row>
  </sheetData>
  <conditionalFormatting sqref="D5:D29">
    <cfRule type="colorScale" priority="1">
      <colorScale>
        <cfvo type="min"/>
        <cfvo type="percentile" val="50"/>
        <cfvo type="max"/>
        <color rgb="FF63BE7B"/>
        <color rgb="FFFFEB84"/>
        <color rgb="FFF8696B"/>
      </colorScale>
    </cfRule>
  </conditionalFormatting>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workbookViewId="0">
      <selection activeCell="N44" sqref="N44"/>
    </sheetView>
  </sheetViews>
  <sheetFormatPr defaultRowHeight="14.75" x14ac:dyDescent="0.75"/>
  <cols>
    <col min="1" max="1" width="8.7265625" style="272"/>
    <col min="2" max="2" width="22.40625" style="272" customWidth="1"/>
    <col min="3" max="3" width="18.7265625" style="272" customWidth="1"/>
    <col min="4" max="4" width="17" style="272" customWidth="1"/>
    <col min="5" max="5" width="17.86328125" style="272" customWidth="1"/>
    <col min="6" max="6" width="16.86328125" style="272" customWidth="1"/>
    <col min="7" max="7" width="13.40625" style="272" customWidth="1"/>
    <col min="8" max="8" width="11.40625" style="272" customWidth="1"/>
    <col min="9" max="10" width="8.7265625" style="272"/>
    <col min="11" max="11" width="9.1328125" style="272" customWidth="1"/>
    <col min="12" max="23" width="8.7265625" style="272"/>
    <col min="24" max="24" width="21.26953125" style="272" customWidth="1"/>
    <col min="25" max="25" width="10.26953125" style="272" customWidth="1"/>
    <col min="26" max="16384" width="8.7265625" style="272"/>
  </cols>
  <sheetData>
    <row r="1" spans="1:25" x14ac:dyDescent="0.75">
      <c r="A1" s="291" t="s">
        <v>361</v>
      </c>
    </row>
    <row r="2" spans="1:25" x14ac:dyDescent="0.75">
      <c r="A2" s="292"/>
    </row>
    <row r="3" spans="1:25" x14ac:dyDescent="0.75">
      <c r="A3" s="293"/>
      <c r="B3" s="293"/>
      <c r="C3" s="293" t="s">
        <v>313</v>
      </c>
      <c r="D3" s="293" t="s">
        <v>314</v>
      </c>
      <c r="E3" s="293" t="s">
        <v>315</v>
      </c>
      <c r="F3" s="293" t="s">
        <v>316</v>
      </c>
      <c r="G3" s="293" t="s">
        <v>317</v>
      </c>
      <c r="X3" s="272">
        <v>2020</v>
      </c>
      <c r="Y3" s="272">
        <v>2021</v>
      </c>
    </row>
    <row r="4" spans="1:25" x14ac:dyDescent="0.75">
      <c r="A4" s="293"/>
      <c r="B4" s="272" t="s">
        <v>54</v>
      </c>
      <c r="C4" s="272">
        <v>4242</v>
      </c>
      <c r="D4" s="293"/>
      <c r="E4" s="272">
        <v>9800</v>
      </c>
      <c r="F4" s="294"/>
      <c r="G4" s="272">
        <v>1.5</v>
      </c>
      <c r="I4" s="272">
        <f>SUM(C4:F4)</f>
        <v>14042</v>
      </c>
      <c r="X4" s="272" t="s">
        <v>54</v>
      </c>
      <c r="Y4" s="272" t="s">
        <v>54</v>
      </c>
    </row>
    <row r="5" spans="1:25" x14ac:dyDescent="0.75">
      <c r="A5" s="293"/>
      <c r="D5" s="272">
        <v>3013</v>
      </c>
      <c r="F5" s="272">
        <v>6388</v>
      </c>
      <c r="G5" s="294"/>
      <c r="I5" s="293">
        <f t="shared" ref="I5:I50" si="0">SUM(C5:F5)</f>
        <v>9401</v>
      </c>
      <c r="X5" s="272" t="s">
        <v>48</v>
      </c>
      <c r="Y5" s="272" t="s">
        <v>273</v>
      </c>
    </row>
    <row r="6" spans="1:25" x14ac:dyDescent="0.75">
      <c r="A6" s="293"/>
      <c r="G6" s="294"/>
      <c r="J6" s="287"/>
      <c r="X6" s="272" t="s">
        <v>47</v>
      </c>
      <c r="Y6" s="272" t="s">
        <v>50</v>
      </c>
    </row>
    <row r="7" spans="1:25" x14ac:dyDescent="0.75">
      <c r="A7" s="293"/>
      <c r="B7" s="272" t="s">
        <v>273</v>
      </c>
      <c r="C7" s="272">
        <v>7722</v>
      </c>
      <c r="E7" s="272">
        <v>1357</v>
      </c>
      <c r="G7" s="272">
        <v>2.5</v>
      </c>
      <c r="I7" s="272">
        <f t="shared" si="0"/>
        <v>9079</v>
      </c>
      <c r="J7" s="287"/>
      <c r="X7" s="272" t="s">
        <v>50</v>
      </c>
      <c r="Y7" s="272" t="s">
        <v>47</v>
      </c>
    </row>
    <row r="8" spans="1:25" x14ac:dyDescent="0.75">
      <c r="A8" s="293"/>
      <c r="D8" s="272">
        <v>3085</v>
      </c>
      <c r="F8" s="272">
        <v>595</v>
      </c>
      <c r="G8" s="294"/>
      <c r="I8" s="272">
        <f t="shared" si="0"/>
        <v>3680</v>
      </c>
      <c r="J8" s="287"/>
      <c r="X8" s="272" t="s">
        <v>46</v>
      </c>
      <c r="Y8" s="272" t="s">
        <v>189</v>
      </c>
    </row>
    <row r="9" spans="1:25" x14ac:dyDescent="0.75">
      <c r="A9" s="293"/>
      <c r="G9" s="294"/>
      <c r="J9" s="287"/>
      <c r="X9" s="272" t="s">
        <v>52</v>
      </c>
      <c r="Y9" s="272" t="s">
        <v>318</v>
      </c>
    </row>
    <row r="10" spans="1:25" x14ac:dyDescent="0.75">
      <c r="B10" s="272" t="s">
        <v>50</v>
      </c>
      <c r="C10" s="272">
        <v>5166</v>
      </c>
      <c r="E10" s="272">
        <v>2486</v>
      </c>
      <c r="G10" s="272">
        <v>5.2</v>
      </c>
      <c r="I10" s="272">
        <f t="shared" si="0"/>
        <v>7652</v>
      </c>
      <c r="J10" s="287"/>
      <c r="X10" s="272" t="s">
        <v>45</v>
      </c>
      <c r="Y10" s="272" t="s">
        <v>278</v>
      </c>
    </row>
    <row r="11" spans="1:25" x14ac:dyDescent="0.75">
      <c r="D11" s="272">
        <v>950</v>
      </c>
      <c r="F11" s="272">
        <v>518</v>
      </c>
      <c r="G11" s="287"/>
      <c r="I11" s="272">
        <f t="shared" si="0"/>
        <v>1468</v>
      </c>
      <c r="J11" s="287"/>
      <c r="X11" s="272" t="s">
        <v>189</v>
      </c>
      <c r="Y11" s="272" t="s">
        <v>45</v>
      </c>
    </row>
    <row r="12" spans="1:25" x14ac:dyDescent="0.75">
      <c r="G12" s="287"/>
      <c r="J12" s="287"/>
      <c r="X12" s="272" t="s">
        <v>49</v>
      </c>
      <c r="Y12" s="272" t="s">
        <v>52</v>
      </c>
    </row>
    <row r="13" spans="1:25" x14ac:dyDescent="0.75">
      <c r="B13" s="272" t="s">
        <v>47</v>
      </c>
      <c r="C13" s="272">
        <v>6133</v>
      </c>
      <c r="E13" s="272">
        <v>1203</v>
      </c>
      <c r="G13" s="272">
        <v>3.6</v>
      </c>
      <c r="I13" s="272">
        <f t="shared" si="0"/>
        <v>7336</v>
      </c>
      <c r="X13" s="272" t="s">
        <v>51</v>
      </c>
      <c r="Y13" s="272" t="s">
        <v>262</v>
      </c>
    </row>
    <row r="14" spans="1:25" x14ac:dyDescent="0.75">
      <c r="D14" s="272">
        <v>1675</v>
      </c>
      <c r="F14" s="272">
        <v>367</v>
      </c>
      <c r="G14" s="287"/>
      <c r="I14" s="272">
        <f t="shared" si="0"/>
        <v>2042</v>
      </c>
      <c r="X14" s="272" t="s">
        <v>53</v>
      </c>
      <c r="Y14" s="272" t="s">
        <v>53</v>
      </c>
    </row>
    <row r="15" spans="1:25" x14ac:dyDescent="0.75">
      <c r="G15" s="287"/>
      <c r="R15" s="287" t="s">
        <v>195</v>
      </c>
      <c r="X15" s="272" t="s">
        <v>55</v>
      </c>
      <c r="Y15" s="272" t="s">
        <v>271</v>
      </c>
    </row>
    <row r="16" spans="1:25" x14ac:dyDescent="0.75">
      <c r="B16" s="272" t="s">
        <v>189</v>
      </c>
      <c r="C16" s="272">
        <v>4845</v>
      </c>
      <c r="E16" s="272">
        <v>1875</v>
      </c>
      <c r="G16" s="272">
        <v>10.3</v>
      </c>
      <c r="I16" s="272">
        <f t="shared" si="0"/>
        <v>6720</v>
      </c>
      <c r="X16" s="272" t="s">
        <v>188</v>
      </c>
      <c r="Y16" s="272" t="s">
        <v>187</v>
      </c>
    </row>
    <row r="17" spans="1:25" x14ac:dyDescent="0.75">
      <c r="A17" s="295"/>
      <c r="D17" s="272">
        <v>461</v>
      </c>
      <c r="F17" s="272">
        <v>193</v>
      </c>
      <c r="G17" s="287"/>
      <c r="I17" s="272">
        <f t="shared" si="0"/>
        <v>654</v>
      </c>
      <c r="X17" s="272" t="s">
        <v>319</v>
      </c>
      <c r="Y17" s="272" t="s">
        <v>320</v>
      </c>
    </row>
    <row r="18" spans="1:25" x14ac:dyDescent="0.75">
      <c r="A18" s="295"/>
      <c r="G18" s="287"/>
      <c r="X18" s="272" t="s">
        <v>187</v>
      </c>
      <c r="Y18" s="272" t="s">
        <v>319</v>
      </c>
    </row>
    <row r="19" spans="1:25" x14ac:dyDescent="0.75">
      <c r="B19" s="272" t="s">
        <v>318</v>
      </c>
      <c r="C19" s="272">
        <v>5757</v>
      </c>
      <c r="E19" s="272">
        <v>946</v>
      </c>
      <c r="G19" s="272">
        <v>1.9</v>
      </c>
      <c r="I19" s="272">
        <f t="shared" si="0"/>
        <v>6703</v>
      </c>
      <c r="X19" s="272" t="s">
        <v>181</v>
      </c>
      <c r="Y19" s="272" t="s">
        <v>269</v>
      </c>
    </row>
    <row r="20" spans="1:25" x14ac:dyDescent="0.75">
      <c r="A20" s="295"/>
      <c r="D20" s="272">
        <v>3008</v>
      </c>
      <c r="F20" s="272">
        <v>458</v>
      </c>
      <c r="G20" s="287"/>
      <c r="I20" s="272">
        <f t="shared" si="0"/>
        <v>3466</v>
      </c>
    </row>
    <row r="21" spans="1:25" x14ac:dyDescent="0.75">
      <c r="A21" s="295"/>
      <c r="G21" s="287"/>
    </row>
    <row r="22" spans="1:25" x14ac:dyDescent="0.75">
      <c r="A22" s="295"/>
      <c r="B22" s="272" t="s">
        <v>278</v>
      </c>
      <c r="C22" s="272">
        <v>4250</v>
      </c>
      <c r="E22" s="272">
        <v>2363</v>
      </c>
      <c r="G22" s="272">
        <v>6.7</v>
      </c>
      <c r="I22" s="272">
        <f t="shared" si="0"/>
        <v>6613</v>
      </c>
    </row>
    <row r="23" spans="1:25" x14ac:dyDescent="0.75">
      <c r="A23" s="295"/>
      <c r="D23" s="272">
        <v>556</v>
      </c>
      <c r="F23" s="272">
        <v>424</v>
      </c>
      <c r="G23" s="287"/>
      <c r="I23" s="272">
        <f t="shared" si="0"/>
        <v>980</v>
      </c>
    </row>
    <row r="24" spans="1:25" x14ac:dyDescent="0.75">
      <c r="A24" s="295"/>
      <c r="G24" s="287"/>
    </row>
    <row r="25" spans="1:25" x14ac:dyDescent="0.75">
      <c r="A25" s="295"/>
      <c r="B25" s="272" t="s">
        <v>45</v>
      </c>
      <c r="C25" s="272">
        <v>3462</v>
      </c>
      <c r="E25" s="272">
        <v>2872</v>
      </c>
      <c r="G25" s="272">
        <v>1.2</v>
      </c>
      <c r="I25" s="272">
        <f t="shared" si="0"/>
        <v>6334</v>
      </c>
    </row>
    <row r="26" spans="1:25" x14ac:dyDescent="0.75">
      <c r="A26" s="295"/>
      <c r="D26" s="272">
        <v>2920</v>
      </c>
      <c r="F26" s="272">
        <v>2290</v>
      </c>
      <c r="G26" s="287"/>
      <c r="I26" s="272">
        <f t="shared" si="0"/>
        <v>5210</v>
      </c>
    </row>
    <row r="27" spans="1:25" x14ac:dyDescent="0.75">
      <c r="A27" s="295"/>
      <c r="G27" s="287"/>
    </row>
    <row r="28" spans="1:25" x14ac:dyDescent="0.75">
      <c r="A28" s="295"/>
      <c r="B28" s="272" t="s">
        <v>52</v>
      </c>
      <c r="C28" s="272">
        <v>4522</v>
      </c>
      <c r="E28" s="272">
        <v>1483</v>
      </c>
      <c r="G28" s="272">
        <v>1.4</v>
      </c>
      <c r="I28" s="272">
        <f t="shared" si="0"/>
        <v>6005</v>
      </c>
    </row>
    <row r="29" spans="1:25" x14ac:dyDescent="0.75">
      <c r="A29" s="295"/>
      <c r="D29" s="272">
        <v>3374</v>
      </c>
      <c r="F29" s="272">
        <v>994</v>
      </c>
      <c r="G29" s="287"/>
      <c r="I29" s="272">
        <f t="shared" si="0"/>
        <v>4368</v>
      </c>
    </row>
    <row r="30" spans="1:25" x14ac:dyDescent="0.75">
      <c r="A30" s="295"/>
      <c r="G30" s="287"/>
    </row>
    <row r="31" spans="1:25" x14ac:dyDescent="0.75">
      <c r="A31" s="295"/>
      <c r="B31" s="272" t="s">
        <v>262</v>
      </c>
      <c r="C31" s="272">
        <v>1093</v>
      </c>
      <c r="E31" s="272">
        <v>3754</v>
      </c>
      <c r="G31" s="272">
        <v>0.9</v>
      </c>
      <c r="I31" s="272">
        <f t="shared" si="0"/>
        <v>4847</v>
      </c>
    </row>
    <row r="32" spans="1:25" x14ac:dyDescent="0.75">
      <c r="A32" s="295"/>
      <c r="D32" s="272">
        <v>1288</v>
      </c>
      <c r="F32" s="272">
        <v>3920</v>
      </c>
      <c r="G32" s="287"/>
      <c r="I32" s="293">
        <f t="shared" si="0"/>
        <v>5208</v>
      </c>
    </row>
    <row r="33" spans="1:23" x14ac:dyDescent="0.75">
      <c r="A33" s="295"/>
      <c r="G33" s="287"/>
    </row>
    <row r="34" spans="1:23" x14ac:dyDescent="0.75">
      <c r="A34" s="295"/>
      <c r="B34" s="272" t="s">
        <v>53</v>
      </c>
      <c r="C34" s="272">
        <v>3915</v>
      </c>
      <c r="E34" s="272">
        <v>279</v>
      </c>
      <c r="G34" s="272">
        <v>1.3</v>
      </c>
      <c r="I34" s="272">
        <f t="shared" si="0"/>
        <v>4194</v>
      </c>
    </row>
    <row r="35" spans="1:23" x14ac:dyDescent="0.75">
      <c r="A35" s="295"/>
      <c r="D35" s="272">
        <v>2959</v>
      </c>
      <c r="F35" s="272">
        <v>216</v>
      </c>
      <c r="G35" s="287"/>
      <c r="H35" s="290"/>
      <c r="I35" s="272">
        <f t="shared" si="0"/>
        <v>3175</v>
      </c>
      <c r="J35" s="290"/>
      <c r="K35" s="290"/>
      <c r="W35" s="290"/>
    </row>
    <row r="36" spans="1:23" x14ac:dyDescent="0.75">
      <c r="A36" s="295"/>
      <c r="G36" s="287"/>
    </row>
    <row r="37" spans="1:23" x14ac:dyDescent="0.75">
      <c r="A37" s="295"/>
      <c r="B37" s="272" t="s">
        <v>271</v>
      </c>
      <c r="C37" s="272">
        <v>1179</v>
      </c>
      <c r="E37" s="272">
        <v>1500</v>
      </c>
      <c r="G37" s="272">
        <v>1.7</v>
      </c>
      <c r="I37" s="272">
        <f t="shared" si="0"/>
        <v>2679</v>
      </c>
    </row>
    <row r="38" spans="1:23" x14ac:dyDescent="0.75">
      <c r="A38" s="295"/>
      <c r="D38" s="272">
        <v>749</v>
      </c>
      <c r="F38" s="272">
        <v>865</v>
      </c>
      <c r="G38" s="287"/>
      <c r="I38" s="272">
        <f t="shared" si="0"/>
        <v>1614</v>
      </c>
    </row>
    <row r="39" spans="1:23" x14ac:dyDescent="0.75">
      <c r="A39" s="295"/>
      <c r="G39" s="287"/>
    </row>
    <row r="40" spans="1:23" x14ac:dyDescent="0.75">
      <c r="A40" s="295"/>
      <c r="B40" s="272" t="s">
        <v>187</v>
      </c>
      <c r="C40" s="272">
        <v>1315</v>
      </c>
      <c r="E40" s="272">
        <v>922</v>
      </c>
      <c r="G40" s="272">
        <v>5.9</v>
      </c>
      <c r="I40" s="272">
        <f t="shared" si="0"/>
        <v>2237</v>
      </c>
    </row>
    <row r="41" spans="1:23" x14ac:dyDescent="0.75">
      <c r="A41" s="295"/>
      <c r="D41" s="272">
        <v>230</v>
      </c>
      <c r="F41" s="272">
        <v>149</v>
      </c>
      <c r="G41" s="287"/>
      <c r="I41" s="272">
        <f t="shared" si="0"/>
        <v>379</v>
      </c>
    </row>
    <row r="42" spans="1:23" x14ac:dyDescent="0.75">
      <c r="A42" s="295"/>
      <c r="G42" s="287"/>
    </row>
    <row r="43" spans="1:23" x14ac:dyDescent="0.75">
      <c r="A43" s="295"/>
      <c r="B43" s="272" t="s">
        <v>320</v>
      </c>
      <c r="C43" s="272">
        <v>1224</v>
      </c>
      <c r="E43" s="272">
        <v>857</v>
      </c>
      <c r="G43" s="272">
        <v>5</v>
      </c>
      <c r="I43" s="272">
        <f t="shared" si="0"/>
        <v>2081</v>
      </c>
    </row>
    <row r="44" spans="1:23" x14ac:dyDescent="0.75">
      <c r="A44" s="295"/>
      <c r="D44" s="272">
        <v>267</v>
      </c>
      <c r="F44" s="272">
        <v>148</v>
      </c>
      <c r="G44" s="287"/>
      <c r="I44" s="272">
        <f t="shared" si="0"/>
        <v>415</v>
      </c>
    </row>
    <row r="45" spans="1:23" x14ac:dyDescent="0.75">
      <c r="A45" s="295"/>
      <c r="G45" s="287"/>
    </row>
    <row r="46" spans="1:23" x14ac:dyDescent="0.75">
      <c r="A46" s="295"/>
      <c r="B46" s="272" t="s">
        <v>319</v>
      </c>
      <c r="C46" s="272">
        <v>1569</v>
      </c>
      <c r="E46" s="272">
        <v>106</v>
      </c>
      <c r="G46" s="272">
        <v>2.2999999999999998</v>
      </c>
      <c r="I46" s="272">
        <f t="shared" si="0"/>
        <v>1675</v>
      </c>
    </row>
    <row r="47" spans="1:23" x14ac:dyDescent="0.75">
      <c r="A47" s="295"/>
      <c r="D47" s="272">
        <v>681</v>
      </c>
      <c r="F47" s="272">
        <v>60</v>
      </c>
      <c r="G47" s="287"/>
      <c r="I47" s="272">
        <f t="shared" si="0"/>
        <v>741</v>
      </c>
    </row>
    <row r="48" spans="1:23" x14ac:dyDescent="0.75">
      <c r="A48" s="295"/>
      <c r="C48" s="287"/>
      <c r="E48" s="287"/>
      <c r="G48" s="287"/>
    </row>
    <row r="49" spans="1:9" x14ac:dyDescent="0.75">
      <c r="A49" s="295"/>
      <c r="B49" s="272" t="s">
        <v>269</v>
      </c>
      <c r="C49" s="272">
        <v>906</v>
      </c>
      <c r="D49" s="287"/>
      <c r="E49" s="272">
        <v>188</v>
      </c>
      <c r="F49" s="287"/>
      <c r="G49" s="296">
        <v>3</v>
      </c>
      <c r="I49" s="272">
        <f t="shared" si="0"/>
        <v>1094</v>
      </c>
    </row>
    <row r="50" spans="1:9" x14ac:dyDescent="0.75">
      <c r="C50" s="287"/>
      <c r="D50" s="272">
        <v>288</v>
      </c>
      <c r="E50" s="287"/>
      <c r="F50" s="272">
        <v>74</v>
      </c>
      <c r="G50" s="287"/>
      <c r="I50" s="272">
        <f t="shared" si="0"/>
        <v>362</v>
      </c>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selection activeCell="O56" sqref="O56"/>
    </sheetView>
  </sheetViews>
  <sheetFormatPr defaultRowHeight="13" x14ac:dyDescent="0.6"/>
  <sheetData>
    <row r="1" spans="1:6" x14ac:dyDescent="0.6">
      <c r="A1" s="225" t="s">
        <v>280</v>
      </c>
    </row>
    <row r="2" spans="1:6" s="251" customFormat="1" x14ac:dyDescent="0.6"/>
    <row r="3" spans="1:6" x14ac:dyDescent="0.6">
      <c r="D3" t="s">
        <v>193</v>
      </c>
      <c r="E3" t="s">
        <v>194</v>
      </c>
      <c r="F3" t="s">
        <v>195</v>
      </c>
    </row>
    <row r="4" spans="1:6" ht="39" x14ac:dyDescent="0.6">
      <c r="A4" s="226" t="s">
        <v>196</v>
      </c>
      <c r="C4">
        <v>16</v>
      </c>
      <c r="D4">
        <v>5760</v>
      </c>
      <c r="E4">
        <v>2953</v>
      </c>
      <c r="F4" s="227">
        <f>D4/E4</f>
        <v>1.9505587538096851</v>
      </c>
    </row>
    <row r="5" spans="1:6" x14ac:dyDescent="0.6">
      <c r="C5">
        <v>17</v>
      </c>
      <c r="D5">
        <v>5170</v>
      </c>
      <c r="E5">
        <v>3049</v>
      </c>
      <c r="F5" s="227">
        <f t="shared" ref="F5:F57" si="0">D5/E5</f>
        <v>1.6956379140701869</v>
      </c>
    </row>
    <row r="6" spans="1:6" x14ac:dyDescent="0.6">
      <c r="C6">
        <v>18</v>
      </c>
      <c r="D6">
        <v>4508</v>
      </c>
      <c r="E6">
        <v>3145</v>
      </c>
      <c r="F6" s="227">
        <f t="shared" si="0"/>
        <v>1.4333863275039747</v>
      </c>
    </row>
    <row r="7" spans="1:6" x14ac:dyDescent="0.6">
      <c r="C7">
        <v>19</v>
      </c>
      <c r="D7">
        <v>4227</v>
      </c>
      <c r="E7">
        <v>2942</v>
      </c>
      <c r="F7" s="227">
        <f t="shared" si="0"/>
        <v>1.4367777022433719</v>
      </c>
    </row>
    <row r="8" spans="1:6" x14ac:dyDescent="0.6">
      <c r="C8">
        <v>20</v>
      </c>
      <c r="D8">
        <v>4194</v>
      </c>
      <c r="E8">
        <v>3175</v>
      </c>
      <c r="F8" s="227">
        <f t="shared" si="0"/>
        <v>1.3209448818897638</v>
      </c>
    </row>
    <row r="9" spans="1:6" x14ac:dyDescent="0.6">
      <c r="F9" s="227"/>
    </row>
    <row r="10" spans="1:6" x14ac:dyDescent="0.6">
      <c r="A10" t="s">
        <v>52</v>
      </c>
      <c r="B10" t="s">
        <v>197</v>
      </c>
      <c r="F10" s="227"/>
    </row>
    <row r="11" spans="1:6" x14ac:dyDescent="0.6">
      <c r="C11">
        <v>16</v>
      </c>
      <c r="D11">
        <v>1387</v>
      </c>
      <c r="E11">
        <v>784</v>
      </c>
      <c r="F11" s="227">
        <f t="shared" si="0"/>
        <v>1.7691326530612246</v>
      </c>
    </row>
    <row r="12" spans="1:6" x14ac:dyDescent="0.6">
      <c r="C12">
        <v>17</v>
      </c>
      <c r="D12">
        <v>1337</v>
      </c>
      <c r="E12">
        <v>830</v>
      </c>
      <c r="F12" s="227">
        <f t="shared" si="0"/>
        <v>1.610843373493976</v>
      </c>
    </row>
    <row r="13" spans="1:6" x14ac:dyDescent="0.6">
      <c r="C13">
        <v>18</v>
      </c>
      <c r="D13">
        <v>1216</v>
      </c>
      <c r="E13">
        <v>876</v>
      </c>
      <c r="F13" s="227">
        <f t="shared" si="0"/>
        <v>1.3881278538812785</v>
      </c>
    </row>
    <row r="14" spans="1:6" x14ac:dyDescent="0.6">
      <c r="C14">
        <v>19</v>
      </c>
      <c r="D14">
        <v>1358</v>
      </c>
      <c r="E14">
        <v>818</v>
      </c>
      <c r="F14" s="227">
        <f t="shared" si="0"/>
        <v>1.6601466992665037</v>
      </c>
    </row>
    <row r="15" spans="1:6" x14ac:dyDescent="0.6">
      <c r="C15">
        <v>20</v>
      </c>
      <c r="D15">
        <v>1411</v>
      </c>
      <c r="E15">
        <v>982</v>
      </c>
      <c r="F15" s="227">
        <f t="shared" si="0"/>
        <v>1.4368635437881874</v>
      </c>
    </row>
    <row r="16" spans="1:6" x14ac:dyDescent="0.6">
      <c r="F16" s="227"/>
    </row>
    <row r="17" spans="1:6" x14ac:dyDescent="0.6">
      <c r="B17" t="s">
        <v>198</v>
      </c>
      <c r="F17" s="227"/>
    </row>
    <row r="18" spans="1:6" x14ac:dyDescent="0.6">
      <c r="C18">
        <v>16</v>
      </c>
      <c r="D18">
        <v>2479</v>
      </c>
      <c r="E18">
        <v>1691</v>
      </c>
      <c r="F18" s="227">
        <f t="shared" si="0"/>
        <v>1.4659964518036666</v>
      </c>
    </row>
    <row r="19" spans="1:6" x14ac:dyDescent="0.6">
      <c r="C19">
        <v>17</v>
      </c>
      <c r="D19">
        <v>2468</v>
      </c>
      <c r="E19">
        <v>1803</v>
      </c>
      <c r="F19" s="227">
        <f t="shared" si="0"/>
        <v>1.3688297282307265</v>
      </c>
    </row>
    <row r="20" spans="1:6" x14ac:dyDescent="0.6">
      <c r="C20">
        <v>18</v>
      </c>
      <c r="D20">
        <v>2468</v>
      </c>
      <c r="E20">
        <v>1881</v>
      </c>
      <c r="F20" s="227">
        <f t="shared" si="0"/>
        <v>1.3120680489101542</v>
      </c>
    </row>
    <row r="21" spans="1:6" x14ac:dyDescent="0.6">
      <c r="C21">
        <v>19</v>
      </c>
      <c r="D21">
        <v>2448</v>
      </c>
      <c r="E21">
        <v>1832</v>
      </c>
      <c r="F21" s="227">
        <f t="shared" si="0"/>
        <v>1.3362445414847162</v>
      </c>
    </row>
    <row r="22" spans="1:6" x14ac:dyDescent="0.6">
      <c r="C22">
        <v>20</v>
      </c>
      <c r="D22">
        <v>2708</v>
      </c>
      <c r="E22">
        <v>1959</v>
      </c>
      <c r="F22" s="227">
        <f t="shared" si="0"/>
        <v>1.3823379275140377</v>
      </c>
    </row>
    <row r="23" spans="1:6" x14ac:dyDescent="0.6">
      <c r="F23" s="227"/>
    </row>
    <row r="24" spans="1:6" x14ac:dyDescent="0.6">
      <c r="B24" s="228" t="s">
        <v>199</v>
      </c>
      <c r="F24" s="227"/>
    </row>
    <row r="25" spans="1:6" x14ac:dyDescent="0.6">
      <c r="C25">
        <v>16</v>
      </c>
      <c r="D25">
        <v>1642</v>
      </c>
      <c r="E25">
        <v>1234</v>
      </c>
      <c r="F25" s="227">
        <f t="shared" si="0"/>
        <v>1.3306320907617504</v>
      </c>
    </row>
    <row r="26" spans="1:6" x14ac:dyDescent="0.6">
      <c r="C26">
        <v>17</v>
      </c>
      <c r="D26">
        <v>1675</v>
      </c>
      <c r="E26">
        <v>1366</v>
      </c>
      <c r="F26" s="227">
        <f t="shared" si="0"/>
        <v>1.226207906295754</v>
      </c>
    </row>
    <row r="27" spans="1:6" x14ac:dyDescent="0.6">
      <c r="C27">
        <v>18</v>
      </c>
      <c r="D27">
        <v>1628</v>
      </c>
      <c r="E27">
        <v>1315</v>
      </c>
      <c r="F27" s="227">
        <f t="shared" si="0"/>
        <v>1.238022813688213</v>
      </c>
    </row>
    <row r="28" spans="1:6" x14ac:dyDescent="0.6">
      <c r="C28">
        <v>19</v>
      </c>
      <c r="D28">
        <v>1934</v>
      </c>
      <c r="E28">
        <v>1377</v>
      </c>
      <c r="F28" s="227">
        <f t="shared" si="0"/>
        <v>1.4045025417574437</v>
      </c>
    </row>
    <row r="29" spans="1:6" x14ac:dyDescent="0.6">
      <c r="C29">
        <v>20</v>
      </c>
      <c r="D29">
        <v>1899</v>
      </c>
      <c r="E29">
        <v>1432</v>
      </c>
      <c r="F29" s="227">
        <f t="shared" si="0"/>
        <v>1.3261173184357542</v>
      </c>
    </row>
    <row r="30" spans="1:6" x14ac:dyDescent="0.6">
      <c r="F30" s="227"/>
    </row>
    <row r="31" spans="1:6" ht="39" x14ac:dyDescent="0.6">
      <c r="A31" s="226" t="s">
        <v>200</v>
      </c>
      <c r="F31" s="227"/>
    </row>
    <row r="32" spans="1:6" x14ac:dyDescent="0.6">
      <c r="C32">
        <v>16</v>
      </c>
      <c r="D32">
        <v>626</v>
      </c>
      <c r="E32">
        <v>439</v>
      </c>
      <c r="F32" s="227">
        <f t="shared" si="0"/>
        <v>1.4259681093394077</v>
      </c>
    </row>
    <row r="33" spans="1:6" x14ac:dyDescent="0.6">
      <c r="C33">
        <v>17</v>
      </c>
      <c r="D33">
        <v>635</v>
      </c>
      <c r="E33">
        <v>409</v>
      </c>
      <c r="F33" s="227">
        <f t="shared" si="0"/>
        <v>1.5525672371638142</v>
      </c>
    </row>
    <row r="34" spans="1:6" x14ac:dyDescent="0.6">
      <c r="C34">
        <v>18</v>
      </c>
      <c r="D34">
        <v>776</v>
      </c>
      <c r="E34">
        <v>507</v>
      </c>
      <c r="F34" s="227">
        <f t="shared" si="0"/>
        <v>1.5305719921104537</v>
      </c>
    </row>
    <row r="35" spans="1:6" x14ac:dyDescent="0.6">
      <c r="C35">
        <v>19</v>
      </c>
      <c r="D35">
        <v>808</v>
      </c>
      <c r="E35">
        <v>509</v>
      </c>
      <c r="F35" s="227">
        <f t="shared" si="0"/>
        <v>1.5874263261296659</v>
      </c>
    </row>
    <row r="36" spans="1:6" x14ac:dyDescent="0.6">
      <c r="C36">
        <v>20</v>
      </c>
      <c r="D36">
        <v>832</v>
      </c>
      <c r="E36">
        <v>541</v>
      </c>
      <c r="F36" s="227">
        <f t="shared" si="0"/>
        <v>1.5378927911275415</v>
      </c>
    </row>
    <row r="37" spans="1:6" x14ac:dyDescent="0.6">
      <c r="F37" s="227"/>
    </row>
    <row r="38" spans="1:6" ht="39" x14ac:dyDescent="0.6">
      <c r="A38" t="s">
        <v>45</v>
      </c>
      <c r="B38" s="226" t="s">
        <v>201</v>
      </c>
      <c r="F38" s="227"/>
    </row>
    <row r="39" spans="1:6" x14ac:dyDescent="0.6">
      <c r="C39">
        <v>16</v>
      </c>
      <c r="D39">
        <v>4537</v>
      </c>
      <c r="E39">
        <v>3482</v>
      </c>
      <c r="F39" s="227">
        <f t="shared" si="0"/>
        <v>1.3029867892016083</v>
      </c>
    </row>
    <row r="40" spans="1:6" x14ac:dyDescent="0.6">
      <c r="C40">
        <v>17</v>
      </c>
      <c r="D40">
        <v>4107</v>
      </c>
      <c r="E40">
        <v>3450</v>
      </c>
      <c r="F40" s="227">
        <f t="shared" si="0"/>
        <v>1.1904347826086956</v>
      </c>
    </row>
    <row r="41" spans="1:6" x14ac:dyDescent="0.6">
      <c r="C41">
        <v>18</v>
      </c>
      <c r="D41">
        <v>3903</v>
      </c>
      <c r="E41">
        <v>3351</v>
      </c>
      <c r="F41" s="227">
        <f t="shared" si="0"/>
        <v>1.1647269471799462</v>
      </c>
    </row>
    <row r="42" spans="1:6" x14ac:dyDescent="0.6">
      <c r="C42">
        <v>19</v>
      </c>
      <c r="D42">
        <v>3696</v>
      </c>
      <c r="E42">
        <v>3183</v>
      </c>
      <c r="F42" s="227">
        <f t="shared" si="0"/>
        <v>1.1611687087653157</v>
      </c>
    </row>
    <row r="43" spans="1:6" x14ac:dyDescent="0.6">
      <c r="C43">
        <v>20</v>
      </c>
      <c r="D43">
        <v>4305</v>
      </c>
      <c r="E43">
        <v>3538</v>
      </c>
      <c r="F43" s="227">
        <f t="shared" si="0"/>
        <v>1.2167891464104013</v>
      </c>
    </row>
    <row r="44" spans="1:6" x14ac:dyDescent="0.6">
      <c r="F44" s="227"/>
    </row>
    <row r="45" spans="1:6" x14ac:dyDescent="0.6">
      <c r="B45" t="s">
        <v>202</v>
      </c>
      <c r="F45" s="227"/>
    </row>
    <row r="46" spans="1:6" x14ac:dyDescent="0.6">
      <c r="C46">
        <v>16</v>
      </c>
      <c r="D46">
        <v>511</v>
      </c>
      <c r="E46">
        <v>352</v>
      </c>
      <c r="F46" s="227">
        <f t="shared" si="0"/>
        <v>1.4517045454545454</v>
      </c>
    </row>
    <row r="47" spans="1:6" x14ac:dyDescent="0.6">
      <c r="C47">
        <v>17</v>
      </c>
      <c r="D47">
        <v>595</v>
      </c>
      <c r="E47">
        <v>355</v>
      </c>
      <c r="F47" s="227">
        <f t="shared" si="0"/>
        <v>1.676056338028169</v>
      </c>
    </row>
    <row r="48" spans="1:6" x14ac:dyDescent="0.6">
      <c r="C48">
        <v>18</v>
      </c>
      <c r="D48">
        <v>575</v>
      </c>
      <c r="E48">
        <v>380</v>
      </c>
      <c r="F48" s="227">
        <f t="shared" si="0"/>
        <v>1.513157894736842</v>
      </c>
    </row>
    <row r="49" spans="2:6" x14ac:dyDescent="0.6">
      <c r="C49">
        <v>19</v>
      </c>
      <c r="D49">
        <v>805</v>
      </c>
      <c r="E49">
        <v>566</v>
      </c>
      <c r="F49" s="227">
        <f t="shared" si="0"/>
        <v>1.4222614840989398</v>
      </c>
    </row>
    <row r="50" spans="2:6" x14ac:dyDescent="0.6">
      <c r="C50">
        <v>20</v>
      </c>
      <c r="D50">
        <v>884</v>
      </c>
      <c r="E50">
        <v>609</v>
      </c>
      <c r="F50" s="227">
        <f t="shared" si="0"/>
        <v>1.451559934318555</v>
      </c>
    </row>
    <row r="51" spans="2:6" x14ac:dyDescent="0.6">
      <c r="F51" s="227"/>
    </row>
    <row r="52" spans="2:6" x14ac:dyDescent="0.6">
      <c r="B52" s="229" t="s">
        <v>203</v>
      </c>
      <c r="F52" s="227"/>
    </row>
    <row r="53" spans="2:6" x14ac:dyDescent="0.6">
      <c r="C53">
        <v>16</v>
      </c>
      <c r="D53">
        <v>841</v>
      </c>
      <c r="E53">
        <v>670</v>
      </c>
      <c r="F53" s="227">
        <f t="shared" si="0"/>
        <v>1.2552238805970148</v>
      </c>
    </row>
    <row r="54" spans="2:6" x14ac:dyDescent="0.6">
      <c r="C54">
        <v>17</v>
      </c>
      <c r="D54">
        <v>864</v>
      </c>
      <c r="E54">
        <v>810</v>
      </c>
      <c r="F54" s="227">
        <f t="shared" si="0"/>
        <v>1.0666666666666667</v>
      </c>
    </row>
    <row r="55" spans="2:6" x14ac:dyDescent="0.6">
      <c r="C55">
        <v>18</v>
      </c>
      <c r="D55">
        <v>958</v>
      </c>
      <c r="E55">
        <v>948</v>
      </c>
      <c r="F55" s="227">
        <f t="shared" si="0"/>
        <v>1.010548523206751</v>
      </c>
    </row>
    <row r="56" spans="2:6" x14ac:dyDescent="0.6">
      <c r="C56">
        <v>19</v>
      </c>
      <c r="D56">
        <v>1012</v>
      </c>
      <c r="E56">
        <v>890</v>
      </c>
      <c r="F56" s="227">
        <f t="shared" si="0"/>
        <v>1.1370786516853932</v>
      </c>
    </row>
    <row r="57" spans="2:6" x14ac:dyDescent="0.6">
      <c r="C57">
        <v>20</v>
      </c>
      <c r="D57">
        <v>1149</v>
      </c>
      <c r="E57">
        <v>1094</v>
      </c>
      <c r="F57" s="227">
        <f t="shared" si="0"/>
        <v>1.0502742230347348</v>
      </c>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zoomScaleNormal="100" workbookViewId="0">
      <selection activeCell="M52" sqref="M52"/>
    </sheetView>
  </sheetViews>
  <sheetFormatPr defaultRowHeight="13" x14ac:dyDescent="0.6"/>
  <sheetData>
    <row r="1" spans="1:18" x14ac:dyDescent="0.6">
      <c r="A1" s="225" t="s">
        <v>372</v>
      </c>
    </row>
    <row r="2" spans="1:18" s="251" customFormat="1" x14ac:dyDescent="0.6">
      <c r="A2" s="354"/>
    </row>
    <row r="3" spans="1:18" x14ac:dyDescent="0.6">
      <c r="D3" t="s">
        <v>75</v>
      </c>
      <c r="G3" t="s">
        <v>204</v>
      </c>
    </row>
    <row r="4" spans="1:18" x14ac:dyDescent="0.6">
      <c r="D4" t="s">
        <v>81</v>
      </c>
      <c r="E4" t="s">
        <v>15</v>
      </c>
      <c r="F4" t="s">
        <v>16</v>
      </c>
      <c r="G4" t="s">
        <v>81</v>
      </c>
      <c r="H4" t="s">
        <v>15</v>
      </c>
      <c r="I4" t="s">
        <v>16</v>
      </c>
    </row>
    <row r="5" spans="1:18" x14ac:dyDescent="0.6">
      <c r="A5" t="s">
        <v>53</v>
      </c>
      <c r="D5">
        <v>3290</v>
      </c>
      <c r="E5" s="230">
        <v>0.93584676193371841</v>
      </c>
      <c r="F5" s="230">
        <v>6.4153238066281551E-2</v>
      </c>
      <c r="G5">
        <v>2520</v>
      </c>
      <c r="H5" s="230">
        <v>0.93697978596908438</v>
      </c>
      <c r="I5" s="230">
        <v>6.3020214030915581E-2</v>
      </c>
    </row>
    <row r="6" spans="1:18" x14ac:dyDescent="0.6">
      <c r="A6" t="s">
        <v>52</v>
      </c>
      <c r="D6">
        <v>3800</v>
      </c>
      <c r="E6" s="230">
        <v>0.75710526315789473</v>
      </c>
      <c r="F6" s="230">
        <v>0.24289473684210527</v>
      </c>
      <c r="G6">
        <v>3470</v>
      </c>
      <c r="H6" s="230">
        <v>0.78116901813993667</v>
      </c>
      <c r="I6" s="230">
        <v>0.21883098186006333</v>
      </c>
      <c r="R6" s="230"/>
    </row>
    <row r="7" spans="1:18" x14ac:dyDescent="0.6">
      <c r="C7" t="s">
        <v>197</v>
      </c>
      <c r="D7">
        <v>850</v>
      </c>
      <c r="E7" s="230">
        <v>0.57075471698113212</v>
      </c>
      <c r="F7" s="230">
        <v>0.42924528301886794</v>
      </c>
      <c r="G7">
        <v>750</v>
      </c>
      <c r="H7" s="230">
        <v>0.59303882195448465</v>
      </c>
      <c r="I7" s="230">
        <v>0.4069611780455154</v>
      </c>
      <c r="R7" s="230"/>
    </row>
    <row r="8" spans="1:18" x14ac:dyDescent="0.6">
      <c r="C8" t="s">
        <v>198</v>
      </c>
      <c r="D8">
        <v>1720</v>
      </c>
      <c r="E8" s="230">
        <v>0.90384615384615385</v>
      </c>
      <c r="F8" s="230">
        <v>9.6153846153846159E-2</v>
      </c>
      <c r="G8">
        <v>1560</v>
      </c>
      <c r="H8" s="230">
        <v>0.91938579654510555</v>
      </c>
      <c r="I8" s="230">
        <v>8.0614203454894437E-2</v>
      </c>
      <c r="R8" s="230"/>
    </row>
    <row r="9" spans="1:18" x14ac:dyDescent="0.6">
      <c r="C9" s="228" t="s">
        <v>199</v>
      </c>
      <c r="D9">
        <v>1240</v>
      </c>
      <c r="E9" s="230">
        <v>0.68122977346278313</v>
      </c>
      <c r="F9" s="230">
        <v>0.31877022653721682</v>
      </c>
      <c r="G9">
        <v>1160</v>
      </c>
      <c r="H9" s="230">
        <v>0.71625107480653483</v>
      </c>
      <c r="I9" s="230">
        <v>0.28374892519346517</v>
      </c>
      <c r="R9" s="230"/>
    </row>
    <row r="10" spans="1:18" x14ac:dyDescent="0.6">
      <c r="A10" t="s">
        <v>178</v>
      </c>
      <c r="C10" t="s">
        <v>105</v>
      </c>
      <c r="D10">
        <v>680</v>
      </c>
      <c r="E10" s="230">
        <v>0.6530014641288433</v>
      </c>
      <c r="F10" s="230">
        <v>0.34699853587115664</v>
      </c>
      <c r="G10">
        <v>440</v>
      </c>
      <c r="H10" s="230">
        <v>0.61036036036036034</v>
      </c>
      <c r="I10" s="230">
        <v>0.38963963963963966</v>
      </c>
      <c r="R10" s="230"/>
    </row>
    <row r="11" spans="1:18" x14ac:dyDescent="0.6">
      <c r="A11" t="s">
        <v>45</v>
      </c>
      <c r="D11">
        <v>4440</v>
      </c>
      <c r="E11" s="230">
        <v>0.54170423805229939</v>
      </c>
      <c r="F11" s="230">
        <v>0.45829576194770061</v>
      </c>
      <c r="G11">
        <v>4190</v>
      </c>
      <c r="H11" s="230">
        <v>0.5512544802867384</v>
      </c>
      <c r="I11" s="230">
        <v>0.44874551971326165</v>
      </c>
      <c r="R11" s="230"/>
    </row>
    <row r="12" spans="1:18" x14ac:dyDescent="0.6">
      <c r="B12" t="s">
        <v>205</v>
      </c>
      <c r="E12" s="230"/>
      <c r="F12" s="230"/>
      <c r="H12" s="230"/>
      <c r="I12" s="230"/>
      <c r="R12" s="230"/>
    </row>
    <row r="13" spans="1:18" x14ac:dyDescent="0.6">
      <c r="C13" t="s">
        <v>81</v>
      </c>
      <c r="D13">
        <v>1150</v>
      </c>
      <c r="E13" s="230">
        <v>0.52956521739130435</v>
      </c>
      <c r="F13" s="230">
        <v>0.47043478260869565</v>
      </c>
      <c r="G13">
        <v>810</v>
      </c>
      <c r="H13" s="230">
        <v>0.55031055900621118</v>
      </c>
      <c r="I13" s="230">
        <v>0.44968944099378882</v>
      </c>
      <c r="R13" s="230"/>
    </row>
    <row r="14" spans="1:18" x14ac:dyDescent="0.6">
      <c r="C14" t="s">
        <v>206</v>
      </c>
      <c r="D14">
        <v>370</v>
      </c>
      <c r="E14" s="230">
        <v>0.50943396226415094</v>
      </c>
      <c r="F14" s="230">
        <v>0.49056603773584906</v>
      </c>
      <c r="G14">
        <v>280</v>
      </c>
      <c r="H14" s="230">
        <v>0.5376344086021505</v>
      </c>
      <c r="I14" s="230">
        <v>0.46236559139784944</v>
      </c>
      <c r="R14" s="230"/>
    </row>
    <row r="15" spans="1:18" x14ac:dyDescent="0.6">
      <c r="C15" t="s">
        <v>123</v>
      </c>
      <c r="D15">
        <v>500</v>
      </c>
      <c r="E15" s="230">
        <v>0.49203187250996017</v>
      </c>
      <c r="F15" s="230">
        <v>0.50796812749003983</v>
      </c>
      <c r="G15">
        <v>430</v>
      </c>
      <c r="H15" s="230">
        <v>0.51288056206088994</v>
      </c>
      <c r="I15" s="230">
        <v>0.48711943793911006</v>
      </c>
      <c r="R15" s="230"/>
    </row>
    <row r="16" spans="1:18" x14ac:dyDescent="0.6">
      <c r="C16" s="228" t="s">
        <v>203</v>
      </c>
      <c r="D16">
        <v>280</v>
      </c>
      <c r="E16" s="230">
        <v>0.62454873646209386</v>
      </c>
      <c r="F16" s="230">
        <v>0.37545126353790614</v>
      </c>
      <c r="G16">
        <v>100</v>
      </c>
      <c r="H16" s="230">
        <v>0.74747474747474751</v>
      </c>
      <c r="I16" s="230">
        <v>0.25252525252525254</v>
      </c>
      <c r="R16" s="230"/>
    </row>
    <row r="17" spans="1:19" x14ac:dyDescent="0.6">
      <c r="B17" t="s">
        <v>207</v>
      </c>
      <c r="E17" s="230"/>
      <c r="F17" s="230"/>
      <c r="H17" s="230"/>
      <c r="I17" s="230"/>
      <c r="R17" s="230"/>
    </row>
    <row r="18" spans="1:19" x14ac:dyDescent="0.6">
      <c r="C18" t="s">
        <v>81</v>
      </c>
      <c r="D18">
        <v>3290</v>
      </c>
      <c r="E18" s="230">
        <v>0.54595252586731591</v>
      </c>
      <c r="F18" s="230">
        <v>0.45404747413268409</v>
      </c>
      <c r="G18">
        <v>3380</v>
      </c>
      <c r="H18" s="230">
        <v>0.5514792899408284</v>
      </c>
      <c r="I18" s="230">
        <v>0.4485207100591716</v>
      </c>
      <c r="R18" s="230"/>
    </row>
    <row r="19" spans="1:19" x14ac:dyDescent="0.6">
      <c r="C19" t="s">
        <v>206</v>
      </c>
      <c r="D19">
        <v>2560</v>
      </c>
      <c r="E19" s="230">
        <v>0.53512880562060894</v>
      </c>
      <c r="F19" s="230">
        <v>0.46487119437939112</v>
      </c>
      <c r="G19">
        <v>2530</v>
      </c>
      <c r="H19" s="230">
        <v>0.52512861100118713</v>
      </c>
      <c r="I19" s="230">
        <v>0.47487138899881282</v>
      </c>
    </row>
    <row r="20" spans="1:19" x14ac:dyDescent="0.6">
      <c r="C20" t="s">
        <v>123</v>
      </c>
      <c r="D20">
        <v>80</v>
      </c>
      <c r="E20" s="230">
        <v>0.66666666666666663</v>
      </c>
      <c r="F20" s="230">
        <v>0.33333333333333331</v>
      </c>
      <c r="G20">
        <v>120</v>
      </c>
      <c r="H20" s="230">
        <v>0.60162601626016265</v>
      </c>
      <c r="I20" s="230">
        <v>0.3983739837398374</v>
      </c>
    </row>
    <row r="21" spans="1:19" x14ac:dyDescent="0.6">
      <c r="C21" s="228" t="s">
        <v>203</v>
      </c>
      <c r="D21">
        <v>640</v>
      </c>
      <c r="E21" s="230">
        <v>0.5738724727838258</v>
      </c>
      <c r="F21" s="230">
        <v>0.4261275272161742</v>
      </c>
      <c r="G21">
        <v>730</v>
      </c>
      <c r="H21" s="230">
        <v>0.63424657534246576</v>
      </c>
      <c r="I21" s="230">
        <v>0.36575342465753424</v>
      </c>
    </row>
    <row r="22" spans="1:19" x14ac:dyDescent="0.6">
      <c r="A22" t="s">
        <v>177</v>
      </c>
      <c r="D22">
        <v>1350</v>
      </c>
      <c r="E22" s="230">
        <v>0.64662212323682255</v>
      </c>
      <c r="F22" s="230">
        <v>0.35337787676317745</v>
      </c>
      <c r="G22">
        <v>700</v>
      </c>
      <c r="H22" s="230">
        <v>0.63741007194244603</v>
      </c>
      <c r="I22" s="230">
        <v>0.36258992805755397</v>
      </c>
      <c r="R22" s="230"/>
    </row>
    <row r="23" spans="1:19" x14ac:dyDescent="0.6">
      <c r="A23" t="s">
        <v>81</v>
      </c>
      <c r="D23">
        <v>13560</v>
      </c>
      <c r="E23" s="230">
        <v>0.71375876060494281</v>
      </c>
      <c r="F23" s="230">
        <v>0.28624123939505719</v>
      </c>
      <c r="G23">
        <v>11320</v>
      </c>
      <c r="H23" s="230">
        <v>0.71537102473498237</v>
      </c>
      <c r="I23" s="230">
        <v>0.28462897526501768</v>
      </c>
    </row>
    <row r="30" spans="1:19" x14ac:dyDescent="0.6">
      <c r="O30" s="230"/>
      <c r="P30" s="230"/>
      <c r="R30" s="230"/>
      <c r="S30" s="230"/>
    </row>
    <row r="31" spans="1:19" x14ac:dyDescent="0.6">
      <c r="O31" s="230"/>
      <c r="P31" s="230"/>
      <c r="R31" s="230"/>
      <c r="S31" s="230"/>
    </row>
    <row r="32" spans="1:19" x14ac:dyDescent="0.6">
      <c r="O32" s="230"/>
      <c r="P32" s="230"/>
      <c r="R32" s="230"/>
      <c r="S32" s="230"/>
    </row>
    <row r="33" spans="15:19" x14ac:dyDescent="0.6">
      <c r="O33" s="230"/>
      <c r="P33" s="230"/>
      <c r="R33" s="230"/>
      <c r="S33" s="230"/>
    </row>
    <row r="34" spans="15:19" x14ac:dyDescent="0.6">
      <c r="O34" s="230"/>
      <c r="P34" s="230"/>
      <c r="R34" s="230"/>
      <c r="S34" s="230"/>
    </row>
    <row r="35" spans="15:19" x14ac:dyDescent="0.6">
      <c r="O35" s="230"/>
      <c r="P35" s="230"/>
      <c r="R35" s="230"/>
      <c r="S35" s="230"/>
    </row>
    <row r="36" spans="15:19" x14ac:dyDescent="0.6">
      <c r="O36" s="230"/>
      <c r="P36" s="230"/>
      <c r="R36" s="230"/>
      <c r="S36" s="230"/>
    </row>
    <row r="37" spans="15:19" x14ac:dyDescent="0.6">
      <c r="O37" s="230"/>
      <c r="P37" s="230"/>
      <c r="R37" s="230"/>
      <c r="S37" s="230"/>
    </row>
    <row r="38" spans="15:19" x14ac:dyDescent="0.6">
      <c r="O38" s="230"/>
      <c r="P38" s="230"/>
      <c r="R38" s="230"/>
      <c r="S38" s="230"/>
    </row>
    <row r="39" spans="15:19" x14ac:dyDescent="0.6">
      <c r="O39" s="230"/>
      <c r="P39" s="230"/>
      <c r="R39" s="230"/>
      <c r="S39" s="230"/>
    </row>
    <row r="40" spans="15:19" x14ac:dyDescent="0.6">
      <c r="O40" s="230"/>
      <c r="P40" s="230"/>
      <c r="R40" s="230"/>
      <c r="S40" s="230"/>
    </row>
    <row r="41" spans="15:19" x14ac:dyDescent="0.6">
      <c r="O41" s="230"/>
      <c r="P41" s="230"/>
      <c r="R41" s="230"/>
      <c r="S41" s="230"/>
    </row>
    <row r="42" spans="15:19" x14ac:dyDescent="0.6">
      <c r="O42" s="230"/>
      <c r="P42" s="230"/>
      <c r="R42" s="230"/>
      <c r="S42" s="230"/>
    </row>
    <row r="43" spans="15:19" x14ac:dyDescent="0.6">
      <c r="O43" s="230"/>
      <c r="P43" s="230"/>
      <c r="R43" s="230"/>
      <c r="S43" s="230"/>
    </row>
    <row r="44" spans="15:19" x14ac:dyDescent="0.6">
      <c r="O44" s="230"/>
      <c r="P44" s="230"/>
      <c r="R44" s="230"/>
      <c r="S44" s="230"/>
    </row>
    <row r="45" spans="15:19" x14ac:dyDescent="0.6">
      <c r="O45" s="230"/>
      <c r="P45" s="230"/>
      <c r="R45" s="230"/>
      <c r="S45" s="230"/>
    </row>
    <row r="46" spans="15:19" x14ac:dyDescent="0.6">
      <c r="O46" s="230"/>
      <c r="P46" s="230"/>
      <c r="R46" s="230"/>
      <c r="S46" s="230"/>
    </row>
    <row r="47" spans="15:19" x14ac:dyDescent="0.6">
      <c r="O47" s="230"/>
      <c r="P47" s="230"/>
      <c r="R47" s="230"/>
      <c r="S47" s="230"/>
    </row>
    <row r="48" spans="15:19" x14ac:dyDescent="0.6">
      <c r="O48" s="230"/>
      <c r="P48" s="230"/>
      <c r="R48" s="230"/>
      <c r="S48" s="230"/>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T30" sqref="T30"/>
    </sheetView>
  </sheetViews>
  <sheetFormatPr defaultRowHeight="13" x14ac:dyDescent="0.6"/>
  <sheetData>
    <row r="1" spans="1:18" x14ac:dyDescent="0.6">
      <c r="A1" s="225" t="s">
        <v>373</v>
      </c>
    </row>
    <row r="2" spans="1:18" s="251" customFormat="1" x14ac:dyDescent="0.6">
      <c r="A2" s="354"/>
    </row>
    <row r="3" spans="1:18" x14ac:dyDescent="0.6">
      <c r="C3" t="s">
        <v>11</v>
      </c>
      <c r="F3" t="s">
        <v>12</v>
      </c>
      <c r="I3" t="s">
        <v>13</v>
      </c>
      <c r="L3" t="s">
        <v>14</v>
      </c>
      <c r="O3" s="231" t="s">
        <v>75</v>
      </c>
    </row>
    <row r="4" spans="1:18" x14ac:dyDescent="0.6">
      <c r="C4" t="s">
        <v>81</v>
      </c>
      <c r="D4" t="s">
        <v>217</v>
      </c>
      <c r="E4" t="s">
        <v>218</v>
      </c>
      <c r="F4" t="s">
        <v>81</v>
      </c>
      <c r="G4" t="s">
        <v>217</v>
      </c>
      <c r="H4" t="s">
        <v>218</v>
      </c>
      <c r="I4" t="s">
        <v>81</v>
      </c>
      <c r="J4" t="s">
        <v>217</v>
      </c>
      <c r="K4" t="s">
        <v>218</v>
      </c>
      <c r="L4" t="s">
        <v>81</v>
      </c>
      <c r="M4" t="s">
        <v>217</v>
      </c>
      <c r="N4" t="s">
        <v>218</v>
      </c>
      <c r="O4" t="s">
        <v>81</v>
      </c>
      <c r="P4" t="s">
        <v>217</v>
      </c>
      <c r="Q4" t="s">
        <v>218</v>
      </c>
    </row>
    <row r="5" spans="1:18" x14ac:dyDescent="0.6">
      <c r="A5" s="345" t="s">
        <v>53</v>
      </c>
      <c r="B5" s="345"/>
      <c r="C5">
        <v>2350</v>
      </c>
      <c r="D5" s="230">
        <v>0.95991471215351809</v>
      </c>
      <c r="E5" s="232">
        <v>4.0085287846481875E-2</v>
      </c>
      <c r="F5">
        <v>2380</v>
      </c>
      <c r="G5" s="230">
        <v>0.95242105263157895</v>
      </c>
      <c r="H5" s="232">
        <v>4.7578947368421054E-2</v>
      </c>
      <c r="I5">
        <v>2660</v>
      </c>
      <c r="J5" s="230">
        <v>0.9412871659766654</v>
      </c>
      <c r="K5" s="232">
        <v>5.871283402333459E-2</v>
      </c>
      <c r="L5">
        <v>2700</v>
      </c>
      <c r="M5" s="230">
        <v>0.95188749074759438</v>
      </c>
      <c r="N5" s="232">
        <v>4.8112509252405629E-2</v>
      </c>
      <c r="O5">
        <v>2990</v>
      </c>
      <c r="P5" s="230">
        <v>0.95624582498329991</v>
      </c>
      <c r="Q5" s="232">
        <v>4.3754175016700064E-2</v>
      </c>
      <c r="R5" s="232"/>
    </row>
    <row r="6" spans="1:18" x14ac:dyDescent="0.6">
      <c r="A6" s="345" t="s">
        <v>52</v>
      </c>
      <c r="B6" s="345"/>
      <c r="C6">
        <v>1390</v>
      </c>
      <c r="D6" s="230">
        <v>0.85765636232925957</v>
      </c>
      <c r="E6" s="232">
        <v>0.14234363767074049</v>
      </c>
      <c r="F6">
        <v>1750</v>
      </c>
      <c r="G6" s="230">
        <v>0.81693363844393596</v>
      </c>
      <c r="H6" s="232">
        <v>0.18306636155606407</v>
      </c>
      <c r="I6">
        <v>2030</v>
      </c>
      <c r="J6" s="230">
        <v>0.80482996550024644</v>
      </c>
      <c r="K6" s="232">
        <v>0.19517003449975356</v>
      </c>
      <c r="L6">
        <v>2320</v>
      </c>
      <c r="M6" s="230">
        <v>0.82383419689119175</v>
      </c>
      <c r="N6" s="232">
        <v>0.17616580310880828</v>
      </c>
      <c r="O6">
        <v>2780</v>
      </c>
      <c r="P6" s="230">
        <v>0.80035971223021585</v>
      </c>
      <c r="Q6" s="232">
        <v>0.19964028776978418</v>
      </c>
      <c r="R6" s="232"/>
    </row>
    <row r="7" spans="1:18" x14ac:dyDescent="0.6">
      <c r="B7" t="s">
        <v>197</v>
      </c>
      <c r="C7">
        <v>360</v>
      </c>
      <c r="D7" s="230">
        <v>0.70329670329670335</v>
      </c>
      <c r="E7" s="232">
        <v>0.2967032967032967</v>
      </c>
      <c r="F7">
        <v>440</v>
      </c>
      <c r="G7" s="230">
        <v>0.65079365079365081</v>
      </c>
      <c r="H7" s="232">
        <v>0.34920634920634919</v>
      </c>
      <c r="I7">
        <v>550</v>
      </c>
      <c r="J7" s="230">
        <v>0.64981949458483756</v>
      </c>
      <c r="K7" s="232">
        <v>0.35018050541516244</v>
      </c>
      <c r="L7">
        <v>520</v>
      </c>
      <c r="M7" s="230">
        <v>0.63984674329501912</v>
      </c>
      <c r="N7" s="232">
        <v>0.36015325670498083</v>
      </c>
      <c r="O7">
        <v>690</v>
      </c>
      <c r="P7" s="230">
        <v>0.62861271676300579</v>
      </c>
      <c r="Q7" s="232">
        <v>0.37138728323699421</v>
      </c>
      <c r="R7" s="232"/>
    </row>
    <row r="8" spans="1:18" x14ac:dyDescent="0.6">
      <c r="B8" t="s">
        <v>198</v>
      </c>
      <c r="C8">
        <v>660</v>
      </c>
      <c r="D8" s="230">
        <v>0.96525679758308158</v>
      </c>
      <c r="E8" s="232">
        <v>3.4743202416918431E-2</v>
      </c>
      <c r="F8">
        <v>800</v>
      </c>
      <c r="G8" s="230">
        <v>0.93734335839598992</v>
      </c>
      <c r="H8" s="232">
        <v>6.2656641604010022E-2</v>
      </c>
      <c r="I8">
        <v>910</v>
      </c>
      <c r="J8" s="230">
        <v>0.95269526952695271</v>
      </c>
      <c r="K8" s="232">
        <v>4.7304730473047306E-2</v>
      </c>
      <c r="L8">
        <v>1130</v>
      </c>
      <c r="M8" s="230">
        <v>0.94227353463587926</v>
      </c>
      <c r="N8" s="232">
        <v>5.772646536412078E-2</v>
      </c>
      <c r="O8">
        <v>1300</v>
      </c>
      <c r="P8" s="230">
        <v>0.93860322333077517</v>
      </c>
      <c r="Q8" s="232">
        <v>6.1396776669224863E-2</v>
      </c>
      <c r="R8" s="232"/>
    </row>
    <row r="9" spans="1:18" x14ac:dyDescent="0.6">
      <c r="B9" s="228" t="s">
        <v>199</v>
      </c>
      <c r="C9">
        <v>370</v>
      </c>
      <c r="D9" s="230">
        <v>0.81643835616438354</v>
      </c>
      <c r="E9" s="232">
        <v>0.18356164383561643</v>
      </c>
      <c r="F9">
        <v>510</v>
      </c>
      <c r="G9" s="230">
        <v>0.77210216110019647</v>
      </c>
      <c r="H9" s="232">
        <v>0.22789783889980353</v>
      </c>
      <c r="I9">
        <v>570</v>
      </c>
      <c r="J9" s="230">
        <v>0.71957671957671954</v>
      </c>
      <c r="K9" s="232">
        <v>0.28042328042328041</v>
      </c>
      <c r="L9">
        <v>670</v>
      </c>
      <c r="M9" s="230">
        <v>0.76796407185628746</v>
      </c>
      <c r="N9" s="232">
        <v>0.23203592814371257</v>
      </c>
      <c r="O9">
        <v>790</v>
      </c>
      <c r="P9" s="230">
        <v>0.7222929936305732</v>
      </c>
      <c r="Q9" s="232">
        <v>0.27770700636942675</v>
      </c>
      <c r="R9" s="232"/>
    </row>
    <row r="10" spans="1:18" x14ac:dyDescent="0.6">
      <c r="A10" s="345" t="s">
        <v>177</v>
      </c>
      <c r="B10" s="345"/>
      <c r="C10">
        <v>2850</v>
      </c>
      <c r="D10" s="230">
        <v>0.68657765284609984</v>
      </c>
      <c r="E10" s="232">
        <v>0.31342234715390022</v>
      </c>
      <c r="F10">
        <v>1530</v>
      </c>
      <c r="G10" s="230">
        <v>0.70953002610966054</v>
      </c>
      <c r="H10" s="232">
        <v>0.29046997389033941</v>
      </c>
      <c r="I10">
        <v>1060</v>
      </c>
      <c r="J10" s="230">
        <v>0.71780303030303028</v>
      </c>
      <c r="K10" s="232">
        <v>0.28219696969696972</v>
      </c>
      <c r="L10">
        <v>840</v>
      </c>
      <c r="M10" s="230">
        <v>0.69809069212410502</v>
      </c>
      <c r="N10" s="232">
        <v>0.30190930787589498</v>
      </c>
      <c r="O10">
        <v>840</v>
      </c>
      <c r="P10" s="230">
        <v>0.74731823599523239</v>
      </c>
      <c r="Q10" s="232">
        <v>0.25268176400476761</v>
      </c>
      <c r="R10" s="232"/>
    </row>
    <row r="11" spans="1:18" x14ac:dyDescent="0.6">
      <c r="A11" s="345" t="s">
        <v>178</v>
      </c>
      <c r="B11" s="345"/>
      <c r="C11">
        <v>470</v>
      </c>
      <c r="D11" s="230">
        <v>0.57961783439490444</v>
      </c>
      <c r="E11" s="232">
        <v>0.42038216560509556</v>
      </c>
      <c r="F11">
        <v>440</v>
      </c>
      <c r="G11" s="230">
        <v>0.63288288288288286</v>
      </c>
      <c r="H11" s="232">
        <v>0.36711711711711714</v>
      </c>
      <c r="I11">
        <v>550</v>
      </c>
      <c r="J11" s="230">
        <v>0.59049360146252283</v>
      </c>
      <c r="K11" s="232">
        <v>0.40950639853747717</v>
      </c>
      <c r="L11">
        <v>490</v>
      </c>
      <c r="M11" s="230">
        <v>0.61030927835051552</v>
      </c>
      <c r="N11" s="232">
        <v>0.38969072164948454</v>
      </c>
      <c r="O11">
        <v>480</v>
      </c>
      <c r="P11" s="230">
        <v>0.63541666666666663</v>
      </c>
      <c r="Q11" s="232">
        <v>0.36458333333333331</v>
      </c>
      <c r="R11" s="232"/>
    </row>
    <row r="12" spans="1:18" x14ac:dyDescent="0.6">
      <c r="A12" s="345" t="s">
        <v>45</v>
      </c>
      <c r="B12" s="345"/>
      <c r="C12">
        <v>920</v>
      </c>
      <c r="D12" s="230">
        <v>0.58982683982683981</v>
      </c>
      <c r="E12" s="232">
        <v>0.41017316017316019</v>
      </c>
      <c r="F12">
        <v>1590</v>
      </c>
      <c r="G12" s="230">
        <v>0.56183301946013808</v>
      </c>
      <c r="H12" s="232">
        <v>0.43816698053986192</v>
      </c>
      <c r="I12">
        <v>2070</v>
      </c>
      <c r="J12" s="230">
        <v>0.57922705314009659</v>
      </c>
      <c r="K12" s="232">
        <v>0.42077294685990341</v>
      </c>
      <c r="L12">
        <v>2230</v>
      </c>
      <c r="M12" s="230">
        <v>0.57502246181491468</v>
      </c>
      <c r="N12" s="232">
        <v>0.42497753818508538</v>
      </c>
      <c r="O12">
        <v>2670</v>
      </c>
      <c r="P12" s="230">
        <v>0.56939234808702177</v>
      </c>
      <c r="Q12" s="232">
        <v>0.43060765191297823</v>
      </c>
      <c r="R12" s="232"/>
    </row>
    <row r="13" spans="1:18" x14ac:dyDescent="0.6">
      <c r="B13" t="s">
        <v>206</v>
      </c>
      <c r="C13">
        <v>540</v>
      </c>
      <c r="D13" s="230">
        <v>0.55679702048417135</v>
      </c>
      <c r="E13" s="232">
        <v>0.44320297951582865</v>
      </c>
      <c r="F13">
        <v>1130</v>
      </c>
      <c r="G13" s="230">
        <v>0.53404067197170646</v>
      </c>
      <c r="H13" s="232">
        <v>0.46595932802829354</v>
      </c>
      <c r="I13">
        <v>1430</v>
      </c>
      <c r="J13" s="230">
        <v>0.56350877192982451</v>
      </c>
      <c r="K13" s="232">
        <v>0.43649122807017543</v>
      </c>
      <c r="L13">
        <v>1540</v>
      </c>
      <c r="M13" s="230">
        <v>0.54863813229571989</v>
      </c>
      <c r="N13" s="232">
        <v>0.45136186770428016</v>
      </c>
      <c r="O13">
        <v>1810</v>
      </c>
      <c r="P13" s="230">
        <v>0.53587196467991172</v>
      </c>
      <c r="Q13" s="232">
        <v>0.46412803532008828</v>
      </c>
      <c r="R13" s="232"/>
    </row>
    <row r="14" spans="1:18" x14ac:dyDescent="0.6">
      <c r="B14" s="229" t="s">
        <v>203</v>
      </c>
      <c r="C14">
        <v>390</v>
      </c>
      <c r="D14" s="230">
        <v>0.63613231552162852</v>
      </c>
      <c r="E14" s="232">
        <v>0.36386768447837148</v>
      </c>
      <c r="F14">
        <v>470</v>
      </c>
      <c r="G14" s="230">
        <v>0.63269639065817407</v>
      </c>
      <c r="H14" s="232">
        <v>0.36730360934182588</v>
      </c>
      <c r="I14">
        <v>660</v>
      </c>
      <c r="J14" s="230">
        <v>0.61068702290076338</v>
      </c>
      <c r="K14" s="232">
        <v>0.38931297709923662</v>
      </c>
      <c r="L14">
        <v>690</v>
      </c>
      <c r="M14" s="230">
        <v>0.63570391872278664</v>
      </c>
      <c r="N14" s="232">
        <v>0.36429608127721336</v>
      </c>
      <c r="O14">
        <v>860</v>
      </c>
      <c r="P14" s="230">
        <v>0.64060676779463244</v>
      </c>
      <c r="Q14" s="232">
        <v>0.35939323220536756</v>
      </c>
      <c r="R14" s="232"/>
    </row>
    <row r="15" spans="1:18" x14ac:dyDescent="0.6">
      <c r="A15" s="345" t="s">
        <v>219</v>
      </c>
      <c r="B15" s="345"/>
      <c r="C15">
        <v>7980</v>
      </c>
      <c r="D15" s="230">
        <v>0.77921263791374118</v>
      </c>
      <c r="E15" s="232">
        <v>0.22078736208625876</v>
      </c>
      <c r="F15">
        <v>7690</v>
      </c>
      <c r="G15" s="230">
        <v>0.77392095683827355</v>
      </c>
      <c r="H15" s="232">
        <v>0.22607904316172647</v>
      </c>
      <c r="I15">
        <v>8360</v>
      </c>
      <c r="J15" s="230">
        <v>0.76731666467280779</v>
      </c>
      <c r="K15" s="232">
        <v>0.23268333532719224</v>
      </c>
      <c r="L15">
        <v>8570</v>
      </c>
      <c r="M15" s="230">
        <v>0.77518384498657644</v>
      </c>
      <c r="N15" s="232">
        <v>0.22481615501342361</v>
      </c>
      <c r="O15">
        <v>9760</v>
      </c>
      <c r="P15" s="230">
        <v>0.77241520647607331</v>
      </c>
      <c r="Q15" s="232">
        <v>0.22758479352392663</v>
      </c>
      <c r="R15" s="232"/>
    </row>
    <row r="16" spans="1:18" x14ac:dyDescent="0.6">
      <c r="D16" s="3"/>
      <c r="E16" s="232"/>
      <c r="F16" s="232"/>
      <c r="G16" s="3"/>
      <c r="H16" s="232"/>
      <c r="I16" s="232"/>
      <c r="J16" s="3"/>
      <c r="K16" s="232"/>
      <c r="L16" s="232"/>
      <c r="M16" s="3"/>
      <c r="N16" s="232"/>
      <c r="O16" s="232"/>
      <c r="P16" s="3"/>
      <c r="Q16" s="232"/>
      <c r="R16" s="232"/>
    </row>
  </sheetData>
  <mergeCells count="6">
    <mergeCell ref="A15:B15"/>
    <mergeCell ref="A5:B5"/>
    <mergeCell ref="A6:B6"/>
    <mergeCell ref="A10:B10"/>
    <mergeCell ref="A11:B11"/>
    <mergeCell ref="A12:B12"/>
  </mergeCells>
  <pageMargins left="0.7" right="0.7" top="0.75" bottom="0.75" header="0.3" footer="0.3"/>
  <pageSetup paperSize="0" orientation="portrait" horizontalDpi="0" verticalDpi="0" copie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E39" sqref="E39"/>
    </sheetView>
  </sheetViews>
  <sheetFormatPr defaultRowHeight="13" x14ac:dyDescent="0.6"/>
  <sheetData>
    <row r="1" spans="1:20" x14ac:dyDescent="0.6">
      <c r="A1" s="225" t="s">
        <v>281</v>
      </c>
    </row>
    <row r="2" spans="1:20" s="251" customFormat="1" x14ac:dyDescent="0.6">
      <c r="A2" s="354"/>
    </row>
    <row r="3" spans="1:20" x14ac:dyDescent="0.6">
      <c r="B3" t="s">
        <v>208</v>
      </c>
      <c r="C3" t="s">
        <v>209</v>
      </c>
      <c r="D3" t="s">
        <v>210</v>
      </c>
      <c r="E3" t="s">
        <v>211</v>
      </c>
      <c r="F3" t="s">
        <v>212</v>
      </c>
      <c r="G3" t="s">
        <v>213</v>
      </c>
      <c r="H3" t="s">
        <v>167</v>
      </c>
      <c r="I3" t="s">
        <v>168</v>
      </c>
      <c r="J3" t="s">
        <v>5</v>
      </c>
      <c r="K3" t="s">
        <v>6</v>
      </c>
      <c r="L3" t="s">
        <v>7</v>
      </c>
      <c r="M3" t="s">
        <v>8</v>
      </c>
      <c r="N3" t="s">
        <v>9</v>
      </c>
      <c r="O3" t="s">
        <v>10</v>
      </c>
      <c r="P3" t="s">
        <v>11</v>
      </c>
      <c r="Q3" t="s">
        <v>12</v>
      </c>
      <c r="R3" t="s">
        <v>13</v>
      </c>
      <c r="S3" t="s">
        <v>14</v>
      </c>
      <c r="T3" t="s">
        <v>75</v>
      </c>
    </row>
    <row r="4" spans="1:20" x14ac:dyDescent="0.6">
      <c r="A4" t="s">
        <v>214</v>
      </c>
      <c r="B4">
        <v>12616</v>
      </c>
      <c r="C4">
        <v>14089</v>
      </c>
      <c r="D4">
        <v>14369</v>
      </c>
      <c r="E4">
        <v>12864</v>
      </c>
      <c r="F4">
        <v>12987</v>
      </c>
      <c r="G4">
        <v>12099</v>
      </c>
      <c r="H4">
        <v>11465</v>
      </c>
      <c r="I4">
        <v>10537</v>
      </c>
      <c r="J4">
        <v>12354</v>
      </c>
      <c r="K4">
        <v>12318</v>
      </c>
      <c r="L4">
        <v>1550</v>
      </c>
      <c r="M4">
        <v>958</v>
      </c>
      <c r="N4">
        <v>809</v>
      </c>
      <c r="O4">
        <v>1154</v>
      </c>
      <c r="P4">
        <v>1014</v>
      </c>
      <c r="Q4">
        <v>949</v>
      </c>
      <c r="R4">
        <v>943</v>
      </c>
      <c r="S4">
        <v>1047</v>
      </c>
      <c r="T4">
        <v>1347</v>
      </c>
    </row>
    <row r="5" spans="1:20" x14ac:dyDescent="0.6">
      <c r="A5" t="s">
        <v>53</v>
      </c>
      <c r="L5">
        <v>2962</v>
      </c>
      <c r="M5">
        <v>3289</v>
      </c>
      <c r="N5">
        <v>3538</v>
      </c>
      <c r="O5">
        <v>3666</v>
      </c>
      <c r="P5">
        <v>3750</v>
      </c>
      <c r="Q5">
        <v>3784</v>
      </c>
      <c r="R5">
        <v>3812</v>
      </c>
      <c r="S5">
        <v>3603</v>
      </c>
      <c r="T5">
        <v>3289</v>
      </c>
    </row>
    <row r="6" spans="1:20" x14ac:dyDescent="0.6">
      <c r="A6" t="s">
        <v>52</v>
      </c>
      <c r="L6">
        <v>2751</v>
      </c>
      <c r="M6">
        <v>3236</v>
      </c>
      <c r="N6">
        <v>3274</v>
      </c>
      <c r="O6">
        <v>3514</v>
      </c>
      <c r="P6">
        <v>3792</v>
      </c>
      <c r="Q6">
        <v>3866</v>
      </c>
      <c r="R6">
        <v>3911</v>
      </c>
      <c r="S6">
        <v>3720</v>
      </c>
      <c r="T6">
        <v>3800</v>
      </c>
    </row>
    <row r="7" spans="1:20" x14ac:dyDescent="0.6">
      <c r="A7" t="s">
        <v>178</v>
      </c>
      <c r="L7">
        <v>578</v>
      </c>
      <c r="M7">
        <v>641</v>
      </c>
      <c r="N7">
        <v>637</v>
      </c>
      <c r="O7">
        <v>613</v>
      </c>
      <c r="P7">
        <v>667</v>
      </c>
      <c r="Q7">
        <v>593</v>
      </c>
      <c r="R7">
        <v>590</v>
      </c>
      <c r="S7">
        <v>660</v>
      </c>
      <c r="T7">
        <v>683</v>
      </c>
    </row>
    <row r="8" spans="1:20" x14ac:dyDescent="0.6">
      <c r="A8" t="s">
        <v>215</v>
      </c>
      <c r="L8">
        <v>2920</v>
      </c>
      <c r="M8">
        <v>3471</v>
      </c>
      <c r="N8">
        <v>3586</v>
      </c>
      <c r="O8">
        <v>4229</v>
      </c>
      <c r="P8">
        <v>4561</v>
      </c>
      <c r="Q8">
        <v>4486</v>
      </c>
      <c r="R8">
        <v>4412</v>
      </c>
      <c r="S8">
        <v>4340</v>
      </c>
      <c r="T8">
        <v>4436</v>
      </c>
    </row>
    <row r="9" spans="1:20" x14ac:dyDescent="0.6">
      <c r="A9" t="s">
        <v>81</v>
      </c>
      <c r="B9">
        <v>12616</v>
      </c>
      <c r="C9">
        <v>14089</v>
      </c>
      <c r="D9">
        <v>14369</v>
      </c>
      <c r="E9">
        <v>12864</v>
      </c>
      <c r="F9">
        <v>12987</v>
      </c>
      <c r="G9">
        <v>12099</v>
      </c>
      <c r="H9">
        <v>11465</v>
      </c>
      <c r="I9">
        <v>10537</v>
      </c>
      <c r="J9">
        <v>12354</v>
      </c>
      <c r="K9">
        <v>12318</v>
      </c>
      <c r="L9">
        <v>10761</v>
      </c>
      <c r="M9">
        <v>11595</v>
      </c>
      <c r="N9">
        <v>11844</v>
      </c>
      <c r="O9">
        <v>13176</v>
      </c>
      <c r="P9">
        <v>13784</v>
      </c>
      <c r="Q9">
        <v>13678</v>
      </c>
      <c r="R9">
        <v>13668</v>
      </c>
      <c r="S9">
        <v>13370</v>
      </c>
      <c r="T9">
        <v>13555</v>
      </c>
    </row>
    <row r="10" spans="1:20" x14ac:dyDescent="0.6">
      <c r="K10" s="231"/>
      <c r="L10" s="230"/>
      <c r="M10" s="230"/>
      <c r="N10" s="230"/>
      <c r="O10" s="230"/>
      <c r="P10" s="230"/>
      <c r="Q10" s="230"/>
      <c r="R10" s="230"/>
      <c r="S10" s="230"/>
      <c r="T10" s="230"/>
    </row>
    <row r="11" spans="1:20" x14ac:dyDescent="0.6">
      <c r="A11" s="105" t="s">
        <v>216</v>
      </c>
      <c r="L11" s="230"/>
      <c r="M11" s="230"/>
      <c r="N11" s="230"/>
      <c r="O11" s="230"/>
      <c r="P11" s="230"/>
      <c r="Q11" s="230"/>
      <c r="R11" s="230"/>
      <c r="S11" s="230"/>
      <c r="T11" s="230"/>
    </row>
    <row r="12" spans="1:20" x14ac:dyDescent="0.6">
      <c r="L12" s="230"/>
      <c r="M12" s="230"/>
      <c r="N12" s="230"/>
      <c r="O12" s="230"/>
      <c r="P12" s="230"/>
      <c r="Q12" s="230"/>
      <c r="R12" s="230"/>
      <c r="S12" s="230"/>
      <c r="T12" s="230"/>
    </row>
    <row r="13" spans="1:20" x14ac:dyDescent="0.6">
      <c r="L13" s="230"/>
      <c r="M13" s="230"/>
      <c r="N13" s="230"/>
      <c r="O13" s="230"/>
      <c r="P13" s="230"/>
      <c r="Q13" s="230"/>
      <c r="R13" s="230"/>
      <c r="S13" s="230"/>
      <c r="T13" s="230"/>
    </row>
    <row r="14" spans="1:20" x14ac:dyDescent="0.6">
      <c r="L14" s="230"/>
      <c r="M14" s="230"/>
      <c r="N14" s="230"/>
      <c r="O14" s="230"/>
      <c r="P14" s="230"/>
      <c r="Q14" s="230"/>
      <c r="R14" s="230"/>
      <c r="S14" s="230"/>
      <c r="T14" s="230"/>
    </row>
    <row r="17" spans="11:20" x14ac:dyDescent="0.6">
      <c r="K17" s="231"/>
      <c r="L17" s="230"/>
      <c r="M17" s="230"/>
      <c r="N17" s="230"/>
      <c r="O17" s="230"/>
      <c r="P17" s="230"/>
      <c r="Q17" s="230"/>
      <c r="R17" s="230"/>
      <c r="S17" s="230"/>
      <c r="T17" s="230"/>
    </row>
    <row r="18" spans="11:20" x14ac:dyDescent="0.6">
      <c r="L18" s="230"/>
      <c r="M18" s="230"/>
      <c r="N18" s="230"/>
      <c r="O18" s="230"/>
      <c r="P18" s="230"/>
      <c r="Q18" s="230"/>
      <c r="R18" s="230"/>
      <c r="S18" s="230"/>
      <c r="T18" s="230"/>
    </row>
    <row r="19" spans="11:20" x14ac:dyDescent="0.6">
      <c r="L19" s="230"/>
      <c r="M19" s="230"/>
      <c r="N19" s="230"/>
      <c r="O19" s="230"/>
      <c r="P19" s="230"/>
      <c r="Q19" s="230"/>
      <c r="R19" s="230"/>
      <c r="S19" s="230"/>
      <c r="T19" s="230"/>
    </row>
    <row r="20" spans="11:20" x14ac:dyDescent="0.6">
      <c r="L20" s="230"/>
      <c r="M20" s="230"/>
      <c r="N20" s="230"/>
      <c r="O20" s="230"/>
      <c r="P20" s="230"/>
      <c r="Q20" s="230"/>
      <c r="R20" s="230"/>
      <c r="S20" s="230"/>
      <c r="T20" s="230"/>
    </row>
    <row r="21" spans="11:20" x14ac:dyDescent="0.6">
      <c r="L21" s="230"/>
      <c r="M21" s="230"/>
      <c r="N21" s="230"/>
      <c r="O21" s="230"/>
      <c r="P21" s="230"/>
      <c r="Q21" s="230"/>
      <c r="R21" s="230"/>
      <c r="S21" s="230"/>
      <c r="T21" s="230"/>
    </row>
    <row r="29" spans="11:20" ht="13.5" customHeight="1" x14ac:dyDescent="0.6"/>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85" zoomScaleNormal="85" workbookViewId="0">
      <selection activeCell="Q45" sqref="Q45"/>
    </sheetView>
  </sheetViews>
  <sheetFormatPr defaultRowHeight="13" x14ac:dyDescent="0.6"/>
  <cols>
    <col min="2" max="2" width="26.86328125" customWidth="1"/>
  </cols>
  <sheetData>
    <row r="1" spans="1:14" ht="14.5" x14ac:dyDescent="0.6">
      <c r="A1" s="356" t="s">
        <v>282</v>
      </c>
    </row>
    <row r="4" spans="1:14" x14ac:dyDescent="0.6">
      <c r="C4" s="233"/>
      <c r="D4" s="233"/>
      <c r="E4" s="233"/>
      <c r="F4" s="233"/>
      <c r="G4" s="233"/>
      <c r="H4" s="233"/>
      <c r="I4" s="233"/>
      <c r="J4" s="233"/>
      <c r="K4" s="233"/>
      <c r="L4" s="233"/>
      <c r="M4" s="233"/>
    </row>
    <row r="8" spans="1:14" x14ac:dyDescent="0.6">
      <c r="C8" s="77" t="s">
        <v>220</v>
      </c>
      <c r="D8" s="77" t="s">
        <v>221</v>
      </c>
      <c r="E8" s="77" t="s">
        <v>222</v>
      </c>
      <c r="F8" s="77" t="s">
        <v>223</v>
      </c>
      <c r="G8" s="77" t="s">
        <v>224</v>
      </c>
      <c r="H8" s="77" t="s">
        <v>225</v>
      </c>
      <c r="I8" s="77" t="s">
        <v>226</v>
      </c>
      <c r="J8" s="77" t="s">
        <v>227</v>
      </c>
      <c r="K8" s="77" t="s">
        <v>228</v>
      </c>
      <c r="L8" s="77" t="s">
        <v>229</v>
      </c>
      <c r="M8" s="77" t="s">
        <v>230</v>
      </c>
    </row>
    <row r="9" spans="1:14" x14ac:dyDescent="0.6">
      <c r="A9" t="s">
        <v>231</v>
      </c>
      <c r="C9" s="234">
        <v>83.461047254150699</v>
      </c>
      <c r="D9" s="234">
        <v>84.394904458598731</v>
      </c>
      <c r="E9" s="234">
        <v>82.475490196078425</v>
      </c>
      <c r="F9" s="234">
        <v>83.919870059556033</v>
      </c>
      <c r="G9" s="234">
        <v>85.059331175836022</v>
      </c>
      <c r="H9" s="234">
        <v>83.178053830227739</v>
      </c>
      <c r="I9" s="234">
        <v>85.524974515800196</v>
      </c>
      <c r="J9" s="234">
        <v>84.985422740524783</v>
      </c>
      <c r="K9" s="234">
        <v>84.278227727489281</v>
      </c>
      <c r="L9" s="234">
        <v>83.40569223347805</v>
      </c>
      <c r="M9" s="234">
        <v>83.088607594936718</v>
      </c>
      <c r="N9" s="235"/>
    </row>
    <row r="10" spans="1:14" x14ac:dyDescent="0.6">
      <c r="A10" t="s">
        <v>232</v>
      </c>
      <c r="C10" s="234">
        <v>70.968366063654827</v>
      </c>
      <c r="D10" s="234">
        <v>70.781485671191561</v>
      </c>
      <c r="E10" s="234">
        <v>70.960488274975901</v>
      </c>
      <c r="F10" s="234">
        <v>70.243432354296729</v>
      </c>
      <c r="G10" s="234">
        <v>69.98326426522155</v>
      </c>
      <c r="H10" s="234">
        <v>69.005741031923066</v>
      </c>
      <c r="I10" s="234">
        <v>68.600842302292932</v>
      </c>
      <c r="J10" s="234">
        <v>68.208434994771693</v>
      </c>
      <c r="K10" s="234">
        <v>67.183337369823207</v>
      </c>
      <c r="L10" s="234">
        <v>67.337568183387418</v>
      </c>
      <c r="M10" s="234">
        <v>65.329358523094612</v>
      </c>
      <c r="N10" s="235"/>
    </row>
    <row r="11" spans="1:14" x14ac:dyDescent="0.6">
      <c r="A11" t="s">
        <v>233</v>
      </c>
      <c r="C11" s="234">
        <v>53.855127797221336</v>
      </c>
      <c r="D11" s="234">
        <v>54.423400888253617</v>
      </c>
      <c r="E11" s="234">
        <v>54.448329448329446</v>
      </c>
      <c r="F11" s="234">
        <v>54.397379106681434</v>
      </c>
      <c r="G11" s="234">
        <v>54.73306807747803</v>
      </c>
      <c r="H11" s="234">
        <v>53.572006472491907</v>
      </c>
      <c r="I11" s="234">
        <v>53.187410129413649</v>
      </c>
      <c r="J11" s="234">
        <v>53.885447671144718</v>
      </c>
      <c r="K11" s="234">
        <v>53.090176581518946</v>
      </c>
      <c r="L11" s="234">
        <v>53.543550165380374</v>
      </c>
      <c r="M11" s="234">
        <v>52.484281189429396</v>
      </c>
      <c r="N11" s="235"/>
    </row>
    <row r="12" spans="1:14" x14ac:dyDescent="0.6">
      <c r="A12" t="s">
        <v>234</v>
      </c>
      <c r="C12" s="234">
        <v>42.458555358200115</v>
      </c>
      <c r="D12" s="234">
        <v>42.419782160730058</v>
      </c>
      <c r="E12" s="234">
        <v>42.861238532110093</v>
      </c>
      <c r="F12" s="234">
        <v>40.035205456845816</v>
      </c>
      <c r="G12" s="234">
        <v>39.49989835332385</v>
      </c>
      <c r="H12" s="234">
        <v>39.466825186336827</v>
      </c>
      <c r="I12" s="234">
        <v>38.369049203602643</v>
      </c>
      <c r="J12" s="234">
        <v>38.466923346167306</v>
      </c>
      <c r="K12" s="234">
        <v>38.170431670767172</v>
      </c>
      <c r="L12" s="234">
        <v>38.880820550058999</v>
      </c>
      <c r="M12" s="234">
        <v>36.352885525070953</v>
      </c>
      <c r="N12" s="235"/>
    </row>
    <row r="13" spans="1:14" x14ac:dyDescent="0.6">
      <c r="A13" t="s">
        <v>235</v>
      </c>
      <c r="C13" s="234">
        <v>28.190271224788233</v>
      </c>
      <c r="D13" s="234">
        <v>28.162039719749249</v>
      </c>
      <c r="E13" s="234">
        <v>27.998344670615317</v>
      </c>
      <c r="F13" s="234">
        <v>27.222277276781291</v>
      </c>
      <c r="G13" s="234">
        <v>27.072177668106107</v>
      </c>
      <c r="H13" s="234">
        <v>27.062214748979102</v>
      </c>
      <c r="I13" s="234">
        <v>26.566478606021271</v>
      </c>
      <c r="J13" s="234">
        <v>26.159738590100705</v>
      </c>
      <c r="K13" s="234">
        <v>26.873059574717356</v>
      </c>
      <c r="L13" s="234">
        <v>27.248261942139496</v>
      </c>
      <c r="M13" s="234">
        <v>25.714702450408399</v>
      </c>
      <c r="N13" s="235"/>
    </row>
    <row r="14" spans="1:14" x14ac:dyDescent="0.6">
      <c r="A14" t="s">
        <v>236</v>
      </c>
      <c r="C14" s="234">
        <v>20.871143375680582</v>
      </c>
      <c r="D14" s="234">
        <v>21.123574323687436</v>
      </c>
      <c r="E14" s="234">
        <v>21.646162858816638</v>
      </c>
      <c r="F14" s="234">
        <v>21.757530495394573</v>
      </c>
      <c r="G14" s="234">
        <v>21.827277514481306</v>
      </c>
      <c r="H14" s="234">
        <v>22.079848934448339</v>
      </c>
      <c r="I14" s="234">
        <v>22.561408490699986</v>
      </c>
      <c r="J14" s="234">
        <v>22.109626900046063</v>
      </c>
      <c r="K14" s="234">
        <v>22.95302013422819</v>
      </c>
      <c r="L14" s="234">
        <v>23.556338028169012</v>
      </c>
      <c r="M14" s="234">
        <v>22.801120448179272</v>
      </c>
      <c r="N14" s="235"/>
    </row>
    <row r="15" spans="1:14" x14ac:dyDescent="0.6">
      <c r="C15" s="236"/>
      <c r="D15" s="236"/>
      <c r="E15" s="236"/>
      <c r="F15" s="236"/>
      <c r="G15" s="236"/>
      <c r="H15" s="236"/>
      <c r="I15" s="236"/>
      <c r="J15" s="236"/>
      <c r="K15" s="236"/>
      <c r="L15" s="236"/>
      <c r="M15" s="236"/>
      <c r="N15" s="235"/>
    </row>
    <row r="16" spans="1:14" x14ac:dyDescent="0.6">
      <c r="C16" s="234"/>
      <c r="D16" s="234"/>
      <c r="E16" s="234"/>
      <c r="F16" s="234"/>
      <c r="G16" s="234"/>
      <c r="H16" s="234"/>
      <c r="I16" s="234"/>
      <c r="J16" s="234"/>
      <c r="K16" s="234"/>
      <c r="L16" s="234"/>
      <c r="M16" s="234"/>
      <c r="N16" s="235"/>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O21" sqref="O21"/>
    </sheetView>
  </sheetViews>
  <sheetFormatPr defaultRowHeight="13" x14ac:dyDescent="0.6"/>
  <cols>
    <col min="2" max="2" width="42.86328125" customWidth="1"/>
  </cols>
  <sheetData>
    <row r="1" spans="1:4" x14ac:dyDescent="0.6">
      <c r="A1" s="355" t="s">
        <v>283</v>
      </c>
    </row>
    <row r="8" spans="1:4" x14ac:dyDescent="0.6">
      <c r="B8" s="237"/>
      <c r="C8" s="237"/>
      <c r="D8" s="237"/>
    </row>
    <row r="9" spans="1:4" ht="15.5" x14ac:dyDescent="0.7">
      <c r="B9" s="237"/>
      <c r="C9" s="238" t="s">
        <v>15</v>
      </c>
      <c r="D9" s="238" t="s">
        <v>16</v>
      </c>
    </row>
    <row r="10" spans="1:4" ht="15.5" x14ac:dyDescent="0.7">
      <c r="B10" s="237"/>
      <c r="C10" s="238"/>
      <c r="D10" s="238"/>
    </row>
    <row r="11" spans="1:4" ht="14.25" x14ac:dyDescent="0.65">
      <c r="B11" s="239" t="s">
        <v>236</v>
      </c>
      <c r="C11" s="240">
        <v>29.254079254079251</v>
      </c>
      <c r="D11" s="240">
        <v>16.828478964401295</v>
      </c>
    </row>
    <row r="12" spans="1:4" ht="14.25" x14ac:dyDescent="0.65">
      <c r="B12" s="239" t="s">
        <v>235</v>
      </c>
      <c r="C12" s="240">
        <v>33.827783134317293</v>
      </c>
      <c r="D12" s="240">
        <v>17.868158668675129</v>
      </c>
    </row>
    <row r="13" spans="1:4" ht="14.25" x14ac:dyDescent="0.65">
      <c r="B13" s="239" t="s">
        <v>234</v>
      </c>
      <c r="C13" s="240">
        <v>44.99117820035287</v>
      </c>
      <c r="D13" s="240">
        <v>28.295849332601936</v>
      </c>
    </row>
    <row r="14" spans="1:4" ht="14.25" x14ac:dyDescent="0.65">
      <c r="B14" s="239" t="s">
        <v>233</v>
      </c>
      <c r="C14" s="240">
        <v>62.482893450635387</v>
      </c>
      <c r="D14" s="240">
        <v>43.120021971985715</v>
      </c>
    </row>
    <row r="15" spans="1:4" ht="14.25" x14ac:dyDescent="0.65">
      <c r="B15" s="239" t="s">
        <v>237</v>
      </c>
      <c r="C15" s="240">
        <v>72.988291446043704</v>
      </c>
      <c r="D15" s="240">
        <v>58.21381556156031</v>
      </c>
    </row>
    <row r="16" spans="1:4" ht="14.25" x14ac:dyDescent="0.65">
      <c r="B16" s="239" t="s">
        <v>231</v>
      </c>
      <c r="C16" s="240">
        <v>87.13389121338912</v>
      </c>
      <c r="D16" s="240">
        <v>79.29342492639843</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110" zoomScaleNormal="110" workbookViewId="0">
      <selection activeCell="A3" sqref="A3:XFD3"/>
    </sheetView>
  </sheetViews>
  <sheetFormatPr defaultRowHeight="13" x14ac:dyDescent="0.6"/>
  <cols>
    <col min="1" max="1" width="4.7265625" customWidth="1"/>
    <col min="2" max="2" width="46.86328125" customWidth="1"/>
  </cols>
  <sheetData>
    <row r="1" spans="1:14" ht="14.5" x14ac:dyDescent="0.6">
      <c r="A1" s="270" t="s">
        <v>374</v>
      </c>
    </row>
    <row r="2" spans="1:14" x14ac:dyDescent="0.6">
      <c r="A2" s="241"/>
      <c r="B2" s="241"/>
      <c r="C2" s="241"/>
      <c r="D2" s="241"/>
      <c r="E2" s="241"/>
      <c r="F2" s="241"/>
      <c r="G2" s="241"/>
      <c r="H2" s="241"/>
      <c r="I2" s="241"/>
      <c r="J2" s="241"/>
      <c r="K2" s="241"/>
      <c r="L2" s="241"/>
      <c r="M2" s="241"/>
      <c r="N2" s="241"/>
    </row>
    <row r="3" spans="1:14" x14ac:dyDescent="0.6">
      <c r="A3" s="242"/>
      <c r="B3" s="242"/>
      <c r="C3" s="242"/>
      <c r="D3" s="242"/>
      <c r="E3" s="242"/>
      <c r="F3" s="242"/>
      <c r="G3" s="242"/>
      <c r="H3" s="242"/>
      <c r="I3" s="242"/>
      <c r="J3" s="243"/>
      <c r="K3" s="243"/>
    </row>
    <row r="4" spans="1:14" x14ac:dyDescent="0.6">
      <c r="A4" s="242"/>
      <c r="B4" s="242"/>
      <c r="C4" s="242"/>
      <c r="D4" s="242"/>
      <c r="E4" s="242"/>
      <c r="F4" s="242"/>
      <c r="G4" s="242"/>
      <c r="H4" s="242"/>
      <c r="I4" s="242"/>
      <c r="J4" s="243"/>
      <c r="K4" s="243"/>
    </row>
    <row r="5" spans="1:14" x14ac:dyDescent="0.6">
      <c r="A5" s="242"/>
      <c r="B5" s="242"/>
      <c r="C5" s="242"/>
      <c r="D5" s="242"/>
      <c r="E5" s="242"/>
      <c r="F5" s="242"/>
      <c r="G5" s="242"/>
      <c r="H5" s="242"/>
      <c r="I5" s="242"/>
      <c r="J5" s="243"/>
      <c r="K5" s="243"/>
    </row>
    <row r="6" spans="1:14" x14ac:dyDescent="0.6">
      <c r="A6" s="242"/>
      <c r="B6" s="244"/>
      <c r="C6" s="245"/>
      <c r="D6" s="244"/>
      <c r="E6" s="244"/>
      <c r="F6" s="244"/>
      <c r="G6" s="244"/>
      <c r="H6" s="244"/>
      <c r="I6" s="244"/>
      <c r="J6" s="244"/>
      <c r="K6" s="244"/>
    </row>
    <row r="7" spans="1:14" x14ac:dyDescent="0.6">
      <c r="A7" s="242"/>
      <c r="B7" s="246"/>
      <c r="C7" s="247" t="s">
        <v>220</v>
      </c>
      <c r="D7" s="247" t="s">
        <v>221</v>
      </c>
      <c r="E7" s="247" t="s">
        <v>222</v>
      </c>
      <c r="F7" s="247" t="s">
        <v>223</v>
      </c>
      <c r="G7" s="247" t="s">
        <v>224</v>
      </c>
      <c r="H7" s="247" t="s">
        <v>225</v>
      </c>
      <c r="I7" s="247" t="s">
        <v>226</v>
      </c>
      <c r="J7" s="247" t="s">
        <v>227</v>
      </c>
      <c r="K7" s="247" t="s">
        <v>228</v>
      </c>
      <c r="L7" s="77" t="s">
        <v>229</v>
      </c>
    </row>
    <row r="8" spans="1:14" x14ac:dyDescent="0.6">
      <c r="A8" s="242"/>
      <c r="B8" s="244" t="s">
        <v>238</v>
      </c>
      <c r="C8" s="248"/>
      <c r="D8" s="248"/>
      <c r="E8" s="248"/>
      <c r="F8" s="248"/>
      <c r="G8" s="248"/>
      <c r="H8" s="248"/>
      <c r="I8" s="248"/>
      <c r="J8" s="248"/>
      <c r="K8" s="248"/>
      <c r="L8" s="249"/>
    </row>
    <row r="9" spans="1:14" x14ac:dyDescent="0.6">
      <c r="A9" s="242"/>
      <c r="B9" s="250" t="s">
        <v>239</v>
      </c>
      <c r="C9" s="248">
        <v>44</v>
      </c>
      <c r="D9" s="248">
        <v>44</v>
      </c>
      <c r="E9" s="248">
        <v>44</v>
      </c>
      <c r="F9" s="248">
        <v>44</v>
      </c>
      <c r="G9" s="248">
        <v>44</v>
      </c>
      <c r="H9" s="248">
        <v>44</v>
      </c>
      <c r="I9" s="248">
        <v>44</v>
      </c>
      <c r="J9" s="248">
        <v>44</v>
      </c>
      <c r="K9" s="248">
        <v>45</v>
      </c>
      <c r="L9" s="249">
        <v>46</v>
      </c>
    </row>
    <row r="10" spans="1:14" x14ac:dyDescent="0.6">
      <c r="B10" t="s">
        <v>240</v>
      </c>
      <c r="C10" s="249">
        <v>38.395339600158003</v>
      </c>
      <c r="D10" s="249">
        <v>39.162978391042998</v>
      </c>
      <c r="E10" s="249">
        <v>41.169673236180998</v>
      </c>
      <c r="F10" s="249">
        <v>41.327864954825998</v>
      </c>
      <c r="G10" s="249">
        <v>41.870760032195001</v>
      </c>
      <c r="H10" s="249">
        <v>41.523667853158003</v>
      </c>
      <c r="I10" s="249">
        <v>40.492181491925002</v>
      </c>
      <c r="J10" s="249">
        <v>41.193894969374</v>
      </c>
      <c r="K10" s="249">
        <v>40.387445990217998</v>
      </c>
      <c r="L10" s="249">
        <v>41.211151736745002</v>
      </c>
    </row>
    <row r="11" spans="1:14" x14ac:dyDescent="0.6">
      <c r="B11" t="s">
        <v>241</v>
      </c>
      <c r="C11" s="249">
        <v>40</v>
      </c>
      <c r="D11" s="249">
        <v>42</v>
      </c>
      <c r="E11" s="249">
        <v>45</v>
      </c>
      <c r="F11" s="249">
        <v>45</v>
      </c>
      <c r="G11" s="249">
        <v>46</v>
      </c>
      <c r="H11" s="249">
        <v>47</v>
      </c>
      <c r="I11" s="249">
        <v>47</v>
      </c>
      <c r="J11" s="249">
        <v>49</v>
      </c>
      <c r="K11" s="249">
        <v>49</v>
      </c>
      <c r="L11" s="249">
        <v>52</v>
      </c>
    </row>
    <row r="12" spans="1:14" x14ac:dyDescent="0.6">
      <c r="B12" t="s">
        <v>242</v>
      </c>
      <c r="C12" s="249">
        <v>44</v>
      </c>
      <c r="D12" s="249">
        <v>44</v>
      </c>
      <c r="E12" s="249">
        <v>46</v>
      </c>
      <c r="F12" s="249">
        <v>45</v>
      </c>
      <c r="G12" s="249">
        <v>47</v>
      </c>
      <c r="H12" s="249">
        <v>48</v>
      </c>
      <c r="I12" s="249">
        <v>46</v>
      </c>
      <c r="J12" s="249">
        <v>46</v>
      </c>
      <c r="K12" s="249">
        <v>47</v>
      </c>
      <c r="L12" s="249">
        <v>48</v>
      </c>
    </row>
    <row r="13" spans="1:14" x14ac:dyDescent="0.6">
      <c r="B13" t="s">
        <v>243</v>
      </c>
      <c r="C13" s="249">
        <v>34</v>
      </c>
      <c r="D13" s="249">
        <v>34</v>
      </c>
      <c r="E13" s="249">
        <v>35</v>
      </c>
      <c r="F13" s="249">
        <v>34</v>
      </c>
      <c r="G13" s="249">
        <v>32</v>
      </c>
      <c r="H13" s="249">
        <v>31</v>
      </c>
      <c r="I13" s="249">
        <v>29</v>
      </c>
      <c r="J13" s="249">
        <v>29</v>
      </c>
      <c r="K13" s="249">
        <v>29</v>
      </c>
      <c r="L13" s="249">
        <v>28</v>
      </c>
    </row>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110" zoomScaleNormal="110" workbookViewId="0">
      <selection activeCell="G16" sqref="G16"/>
    </sheetView>
  </sheetViews>
  <sheetFormatPr defaultRowHeight="13" x14ac:dyDescent="0.6"/>
  <cols>
    <col min="1" max="1" width="17.54296875" customWidth="1"/>
    <col min="2" max="2" width="46.40625" customWidth="1"/>
    <col min="8" max="8" width="47.86328125" customWidth="1"/>
  </cols>
  <sheetData>
    <row r="1" spans="1:10" x14ac:dyDescent="0.6">
      <c r="A1" s="269" t="s">
        <v>284</v>
      </c>
    </row>
    <row r="4" spans="1:10" x14ac:dyDescent="0.6">
      <c r="C4" s="3"/>
      <c r="D4" s="3"/>
      <c r="G4" s="3"/>
      <c r="H4" s="3"/>
      <c r="I4" s="3"/>
      <c r="J4" s="3"/>
    </row>
    <row r="5" spans="1:10" ht="18" x14ac:dyDescent="0.8">
      <c r="A5" t="s">
        <v>15</v>
      </c>
      <c r="B5" t="s">
        <v>238</v>
      </c>
      <c r="C5" s="3"/>
      <c r="D5" s="3"/>
      <c r="E5" s="357"/>
      <c r="G5" s="3"/>
      <c r="H5" s="250"/>
      <c r="I5" s="3"/>
      <c r="J5" s="3"/>
    </row>
    <row r="6" spans="1:10" x14ac:dyDescent="0.6">
      <c r="B6" t="s">
        <v>243</v>
      </c>
      <c r="C6" s="3">
        <v>36</v>
      </c>
      <c r="D6" s="3"/>
      <c r="G6" s="3"/>
      <c r="I6" s="3"/>
      <c r="J6" s="3"/>
    </row>
    <row r="7" spans="1:10" x14ac:dyDescent="0.6">
      <c r="B7" t="s">
        <v>242</v>
      </c>
      <c r="C7" s="3">
        <v>57</v>
      </c>
      <c r="D7" s="3"/>
      <c r="G7" s="3"/>
      <c r="I7" s="3"/>
      <c r="J7" s="3"/>
    </row>
    <row r="8" spans="1:10" x14ac:dyDescent="0.6">
      <c r="B8" t="s">
        <v>244</v>
      </c>
      <c r="C8" s="3">
        <v>60</v>
      </c>
      <c r="D8" s="3"/>
      <c r="G8" s="3"/>
      <c r="I8" s="3"/>
      <c r="J8" s="3"/>
    </row>
    <row r="9" spans="1:10" x14ac:dyDescent="0.6">
      <c r="B9" t="s">
        <v>240</v>
      </c>
      <c r="C9" s="97">
        <v>50.388206388206001</v>
      </c>
      <c r="D9" s="3"/>
      <c r="G9" s="3"/>
      <c r="I9" s="3"/>
      <c r="J9" s="3"/>
    </row>
    <row r="10" spans="1:10" x14ac:dyDescent="0.6">
      <c r="B10" t="s">
        <v>239</v>
      </c>
      <c r="C10" s="97">
        <v>54</v>
      </c>
      <c r="D10" s="3"/>
      <c r="G10" s="3"/>
      <c r="H10" s="3"/>
      <c r="I10" s="3"/>
      <c r="J10" s="3"/>
    </row>
    <row r="11" spans="1:10" x14ac:dyDescent="0.6">
      <c r="C11" s="97"/>
      <c r="D11" s="3"/>
      <c r="G11" s="3"/>
      <c r="H11" s="3"/>
      <c r="I11" s="3"/>
      <c r="J11" s="3"/>
    </row>
    <row r="12" spans="1:10" x14ac:dyDescent="0.6">
      <c r="A12" t="s">
        <v>16</v>
      </c>
      <c r="C12" s="251"/>
      <c r="G12" s="3"/>
      <c r="H12" s="3"/>
      <c r="I12" s="3"/>
      <c r="J12" s="3"/>
    </row>
    <row r="13" spans="1:10" x14ac:dyDescent="0.6">
      <c r="B13" t="s">
        <v>243</v>
      </c>
      <c r="C13" s="97">
        <v>21</v>
      </c>
      <c r="D13" s="3"/>
      <c r="G13" s="3"/>
      <c r="H13" s="3"/>
      <c r="I13" s="3"/>
      <c r="J13" s="3"/>
    </row>
    <row r="14" spans="1:10" x14ac:dyDescent="0.6">
      <c r="B14" t="s">
        <v>242</v>
      </c>
      <c r="C14" s="97">
        <v>39</v>
      </c>
      <c r="D14" s="3"/>
      <c r="G14" s="3"/>
      <c r="H14" s="3"/>
      <c r="I14" s="3"/>
      <c r="J14" s="3"/>
    </row>
    <row r="15" spans="1:10" x14ac:dyDescent="0.6">
      <c r="B15" t="s">
        <v>244</v>
      </c>
      <c r="C15" s="97">
        <v>43</v>
      </c>
      <c r="D15" s="3"/>
      <c r="G15" s="3"/>
      <c r="H15" s="3"/>
      <c r="I15" s="3"/>
      <c r="J15" s="3"/>
    </row>
    <row r="16" spans="1:10" x14ac:dyDescent="0.6">
      <c r="B16" t="s">
        <v>240</v>
      </c>
      <c r="C16" s="97">
        <v>33.233660828704998</v>
      </c>
      <c r="D16" s="3"/>
      <c r="G16" s="3"/>
      <c r="H16" s="3"/>
      <c r="I16" s="3"/>
      <c r="J16" s="3"/>
    </row>
    <row r="17" spans="2:10" x14ac:dyDescent="0.6">
      <c r="B17" t="s">
        <v>239</v>
      </c>
      <c r="C17" s="97">
        <v>37</v>
      </c>
      <c r="D17" s="3"/>
      <c r="G17" s="3"/>
      <c r="H17" s="3"/>
      <c r="I17" s="3"/>
      <c r="J17" s="3"/>
    </row>
    <row r="18" spans="2:10" x14ac:dyDescent="0.6">
      <c r="C18" s="97"/>
      <c r="D18" s="3"/>
      <c r="G18" s="3"/>
      <c r="H18" s="3"/>
      <c r="I18" s="3"/>
      <c r="J18" s="3"/>
    </row>
    <row r="19" spans="2:10" x14ac:dyDescent="0.6">
      <c r="G19" s="3"/>
      <c r="H19" s="3"/>
      <c r="I19" s="3"/>
      <c r="J19" s="3"/>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110" zoomScaleNormal="110" workbookViewId="0">
      <selection activeCell="T22" sqref="T22"/>
    </sheetView>
  </sheetViews>
  <sheetFormatPr defaultColWidth="8.7265625" defaultRowHeight="14.75" x14ac:dyDescent="0.75"/>
  <cols>
    <col min="1" max="16384" width="8.7265625" style="253"/>
  </cols>
  <sheetData>
    <row r="1" spans="1:5" x14ac:dyDescent="0.75">
      <c r="A1" s="355" t="s">
        <v>376</v>
      </c>
    </row>
    <row r="5" spans="1:5" x14ac:dyDescent="0.75">
      <c r="A5" s="254"/>
    </row>
    <row r="6" spans="1:5" x14ac:dyDescent="0.75">
      <c r="A6" s="254"/>
      <c r="B6" s="254" t="s">
        <v>0</v>
      </c>
      <c r="C6" s="254" t="s">
        <v>15</v>
      </c>
      <c r="D6" s="254" t="s">
        <v>16</v>
      </c>
      <c r="E6" s="255"/>
    </row>
    <row r="7" spans="1:5" x14ac:dyDescent="0.75">
      <c r="A7" s="254">
        <v>2010</v>
      </c>
      <c r="B7" s="256">
        <v>7200</v>
      </c>
      <c r="C7" s="256">
        <v>4548</v>
      </c>
      <c r="D7" s="256">
        <v>2652</v>
      </c>
      <c r="E7" s="255"/>
    </row>
    <row r="8" spans="1:5" x14ac:dyDescent="0.75">
      <c r="A8" s="254">
        <v>2011</v>
      </c>
      <c r="B8" s="256">
        <v>7654</v>
      </c>
      <c r="C8" s="256">
        <v>4821</v>
      </c>
      <c r="D8" s="256">
        <v>2833</v>
      </c>
    </row>
    <row r="9" spans="1:5" x14ac:dyDescent="0.75">
      <c r="A9" s="254">
        <v>2012</v>
      </c>
      <c r="B9" s="256">
        <v>8616</v>
      </c>
      <c r="C9" s="256">
        <v>5581</v>
      </c>
      <c r="D9" s="256">
        <v>3035</v>
      </c>
    </row>
    <row r="10" spans="1:5" x14ac:dyDescent="0.75">
      <c r="A10" s="254">
        <v>2013</v>
      </c>
      <c r="B10" s="256">
        <v>9877</v>
      </c>
      <c r="C10" s="256">
        <v>6319</v>
      </c>
      <c r="D10" s="256">
        <v>3558</v>
      </c>
    </row>
    <row r="11" spans="1:5" x14ac:dyDescent="0.75">
      <c r="A11" s="254">
        <v>2014</v>
      </c>
      <c r="B11" s="256">
        <v>11063</v>
      </c>
      <c r="C11" s="256">
        <v>7133</v>
      </c>
      <c r="D11" s="256">
        <v>3930</v>
      </c>
    </row>
    <row r="12" spans="1:5" x14ac:dyDescent="0.75">
      <c r="A12" s="254">
        <v>2015</v>
      </c>
      <c r="B12" s="256">
        <v>12220</v>
      </c>
      <c r="C12" s="256">
        <v>7796</v>
      </c>
      <c r="D12" s="257">
        <v>4424</v>
      </c>
    </row>
    <row r="13" spans="1:5" x14ac:dyDescent="0.75">
      <c r="A13" s="254">
        <v>2016</v>
      </c>
      <c r="B13" s="256">
        <v>13060</v>
      </c>
      <c r="C13" s="256">
        <v>8452</v>
      </c>
      <c r="D13" s="257">
        <v>4608</v>
      </c>
    </row>
    <row r="14" spans="1:5" x14ac:dyDescent="0.75">
      <c r="A14" s="254">
        <v>2017</v>
      </c>
      <c r="B14" s="256">
        <v>15237</v>
      </c>
      <c r="C14" s="256">
        <v>9931</v>
      </c>
      <c r="D14" s="256">
        <v>5306</v>
      </c>
    </row>
    <row r="15" spans="1:5" x14ac:dyDescent="0.75">
      <c r="A15" s="254">
        <v>2018</v>
      </c>
      <c r="B15" s="256">
        <v>17645</v>
      </c>
      <c r="C15" s="256">
        <v>11766</v>
      </c>
      <c r="D15" s="256">
        <v>5879</v>
      </c>
    </row>
    <row r="16" spans="1:5" x14ac:dyDescent="0.75">
      <c r="A16" s="254">
        <v>2019</v>
      </c>
      <c r="B16" s="256">
        <v>20150</v>
      </c>
      <c r="C16" s="256">
        <v>13299</v>
      </c>
      <c r="D16" s="256">
        <v>6851</v>
      </c>
      <c r="E16" s="255"/>
    </row>
    <row r="17" spans="1:5" x14ac:dyDescent="0.75">
      <c r="A17" s="254">
        <v>2020</v>
      </c>
      <c r="B17" s="255">
        <v>22912</v>
      </c>
      <c r="C17" s="255">
        <v>15351</v>
      </c>
      <c r="D17" s="255">
        <v>7561</v>
      </c>
      <c r="E17" s="255"/>
    </row>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130" zoomScaleNormal="130" workbookViewId="0">
      <selection activeCell="G41" sqref="G41"/>
    </sheetView>
  </sheetViews>
  <sheetFormatPr defaultRowHeight="13" x14ac:dyDescent="0.6"/>
  <cols>
    <col min="3" max="3" width="39.86328125" customWidth="1"/>
    <col min="4" max="4" width="22.26953125" customWidth="1"/>
    <col min="5" max="5" width="19.1328125" customWidth="1"/>
    <col min="6" max="6" width="18.7265625" customWidth="1"/>
    <col min="7" max="7" width="26.26953125" customWidth="1"/>
    <col min="8" max="8" width="14" customWidth="1"/>
  </cols>
  <sheetData>
    <row r="1" spans="1:10" x14ac:dyDescent="0.6">
      <c r="A1" s="269" t="s">
        <v>375</v>
      </c>
    </row>
    <row r="2" spans="1:10" x14ac:dyDescent="0.6">
      <c r="A2" s="241"/>
      <c r="B2" s="241"/>
      <c r="C2" s="241"/>
      <c r="D2" s="241"/>
      <c r="E2" s="241"/>
      <c r="F2" s="241"/>
      <c r="G2" s="241"/>
      <c r="H2" s="241"/>
    </row>
    <row r="4" spans="1:10" x14ac:dyDescent="0.6">
      <c r="D4" s="77"/>
      <c r="E4" s="77"/>
    </row>
    <row r="5" spans="1:10" x14ac:dyDescent="0.6">
      <c r="D5" s="252" t="s">
        <v>239</v>
      </c>
      <c r="E5" s="252" t="s">
        <v>245</v>
      </c>
      <c r="G5" s="3"/>
      <c r="H5" s="3"/>
      <c r="I5" s="3"/>
    </row>
    <row r="6" spans="1:10" x14ac:dyDescent="0.6">
      <c r="C6" t="s">
        <v>176</v>
      </c>
      <c r="D6" s="249">
        <v>19.047619047619001</v>
      </c>
      <c r="E6" s="249">
        <f t="shared" ref="E6:E29" si="0">100-$D6</f>
        <v>80.952380952380992</v>
      </c>
      <c r="G6" s="3"/>
      <c r="H6" s="3"/>
      <c r="I6" s="3"/>
      <c r="J6" s="3"/>
    </row>
    <row r="7" spans="1:10" x14ac:dyDescent="0.6">
      <c r="C7" t="s">
        <v>191</v>
      </c>
      <c r="D7" s="249">
        <v>24.0458015267176</v>
      </c>
      <c r="E7" s="249">
        <f t="shared" si="0"/>
        <v>75.954198473282403</v>
      </c>
      <c r="G7" s="3"/>
      <c r="H7" s="3"/>
      <c r="I7" s="3"/>
    </row>
    <row r="8" spans="1:10" x14ac:dyDescent="0.6">
      <c r="C8" t="s">
        <v>180</v>
      </c>
      <c r="D8" s="249">
        <v>26.271186440678001</v>
      </c>
      <c r="E8" s="249">
        <f t="shared" si="0"/>
        <v>73.728813559321992</v>
      </c>
      <c r="G8" s="3"/>
      <c r="H8" s="3"/>
      <c r="I8" s="3"/>
    </row>
    <row r="9" spans="1:10" x14ac:dyDescent="0.6">
      <c r="C9" t="s">
        <v>183</v>
      </c>
      <c r="D9" s="249">
        <v>38.345864661654097</v>
      </c>
      <c r="E9" s="249">
        <f t="shared" si="0"/>
        <v>61.654135338345903</v>
      </c>
      <c r="G9" s="3"/>
      <c r="H9" s="3"/>
      <c r="I9" s="3"/>
    </row>
    <row r="10" spans="1:10" x14ac:dyDescent="0.6">
      <c r="C10" t="s">
        <v>179</v>
      </c>
      <c r="D10" s="249">
        <v>40.871934604904602</v>
      </c>
      <c r="E10" s="249">
        <f t="shared" si="0"/>
        <v>59.128065395095398</v>
      </c>
      <c r="G10" s="3"/>
      <c r="H10" s="3"/>
      <c r="I10" s="3"/>
    </row>
    <row r="11" spans="1:10" x14ac:dyDescent="0.6">
      <c r="C11" t="s">
        <v>246</v>
      </c>
      <c r="D11" s="249">
        <v>57.943925233644897</v>
      </c>
      <c r="E11" s="249">
        <f t="shared" si="0"/>
        <v>42.056074766355103</v>
      </c>
      <c r="G11" s="3"/>
      <c r="H11" s="3"/>
      <c r="I11" s="3"/>
    </row>
    <row r="12" spans="1:10" x14ac:dyDescent="0.6">
      <c r="C12" t="s">
        <v>51</v>
      </c>
      <c r="D12" s="249">
        <v>63.332133861101099</v>
      </c>
      <c r="E12" s="249">
        <f t="shared" si="0"/>
        <v>36.667866138898901</v>
      </c>
      <c r="G12" s="3"/>
      <c r="H12" s="3"/>
      <c r="I12" s="3"/>
    </row>
    <row r="13" spans="1:10" x14ac:dyDescent="0.6">
      <c r="C13" t="s">
        <v>181</v>
      </c>
      <c r="D13" s="249">
        <v>63.366336633663401</v>
      </c>
      <c r="E13" s="249">
        <f t="shared" si="0"/>
        <v>36.633663366336599</v>
      </c>
      <c r="G13" s="3"/>
      <c r="H13" s="3"/>
      <c r="I13" s="3"/>
    </row>
    <row r="14" spans="1:10" x14ac:dyDescent="0.6">
      <c r="C14" t="s">
        <v>49</v>
      </c>
      <c r="D14" s="249">
        <v>66.909469302809597</v>
      </c>
      <c r="E14" s="249">
        <f t="shared" si="0"/>
        <v>33.090530697190403</v>
      </c>
      <c r="G14" s="3"/>
      <c r="H14" s="3"/>
      <c r="I14" s="3"/>
    </row>
    <row r="15" spans="1:10" x14ac:dyDescent="0.6">
      <c r="C15" t="s">
        <v>47</v>
      </c>
      <c r="D15" s="249">
        <v>67.369589345172002</v>
      </c>
      <c r="E15" s="249">
        <f t="shared" si="0"/>
        <v>32.630410654827998</v>
      </c>
      <c r="G15" s="3"/>
      <c r="H15" s="3"/>
      <c r="I15" s="3"/>
    </row>
    <row r="16" spans="1:10" x14ac:dyDescent="0.6">
      <c r="C16" t="s">
        <v>48</v>
      </c>
      <c r="D16" s="249">
        <v>67.384230287859793</v>
      </c>
      <c r="E16" s="249">
        <f t="shared" si="0"/>
        <v>32.615769712140207</v>
      </c>
      <c r="G16" s="3"/>
      <c r="H16" s="3"/>
      <c r="I16" s="3"/>
    </row>
    <row r="17" spans="3:9" x14ac:dyDescent="0.6">
      <c r="C17" t="s">
        <v>45</v>
      </c>
      <c r="D17" s="249">
        <v>67.758540009358896</v>
      </c>
      <c r="E17" s="249">
        <f t="shared" si="0"/>
        <v>32.241459990641104</v>
      </c>
      <c r="G17" s="3"/>
      <c r="H17" s="3"/>
      <c r="I17" s="3"/>
    </row>
    <row r="18" spans="3:9" x14ac:dyDescent="0.6">
      <c r="C18" t="s">
        <v>186</v>
      </c>
      <c r="D18" s="249">
        <v>73.063973063973094</v>
      </c>
      <c r="E18" s="249">
        <f t="shared" si="0"/>
        <v>26.936026936026906</v>
      </c>
      <c r="G18" s="3"/>
      <c r="H18" s="3"/>
      <c r="I18" s="3"/>
    </row>
    <row r="19" spans="3:9" x14ac:dyDescent="0.6">
      <c r="C19" t="s">
        <v>52</v>
      </c>
      <c r="D19" s="249">
        <v>74.123788217748</v>
      </c>
      <c r="E19" s="249">
        <f t="shared" si="0"/>
        <v>25.876211782252</v>
      </c>
      <c r="G19" s="3"/>
      <c r="H19" s="3"/>
      <c r="I19" s="3"/>
    </row>
    <row r="20" spans="3:9" x14ac:dyDescent="0.6">
      <c r="C20" t="s">
        <v>53</v>
      </c>
      <c r="D20" s="249">
        <v>74.293563579277901</v>
      </c>
      <c r="E20" s="249">
        <f t="shared" si="0"/>
        <v>25.706436420722099</v>
      </c>
      <c r="G20" s="3"/>
      <c r="H20" s="3"/>
      <c r="I20" s="3"/>
    </row>
    <row r="21" spans="3:9" x14ac:dyDescent="0.6">
      <c r="C21" t="s">
        <v>50</v>
      </c>
      <c r="D21" s="249">
        <v>78.482142857142904</v>
      </c>
      <c r="E21" s="249">
        <f t="shared" si="0"/>
        <v>21.517857142857096</v>
      </c>
      <c r="G21" s="3"/>
      <c r="H21" s="3"/>
      <c r="I21" s="3"/>
    </row>
    <row r="22" spans="3:9" x14ac:dyDescent="0.6">
      <c r="C22" t="s">
        <v>189</v>
      </c>
      <c r="D22" s="249">
        <v>78.676470588235304</v>
      </c>
      <c r="E22" s="249">
        <f t="shared" si="0"/>
        <v>21.323529411764696</v>
      </c>
      <c r="G22" s="3"/>
      <c r="H22" s="3"/>
      <c r="I22" s="3"/>
    </row>
    <row r="23" spans="3:9" x14ac:dyDescent="0.6">
      <c r="C23" t="s">
        <v>55</v>
      </c>
      <c r="D23" s="249">
        <v>78.729915837796497</v>
      </c>
      <c r="E23" s="249">
        <f t="shared" si="0"/>
        <v>21.270084162203503</v>
      </c>
      <c r="G23" s="3"/>
      <c r="H23" s="3"/>
      <c r="I23" s="3"/>
    </row>
    <row r="24" spans="3:9" x14ac:dyDescent="0.6">
      <c r="C24" t="s">
        <v>54</v>
      </c>
      <c r="D24" s="249">
        <v>80.2645691812656</v>
      </c>
      <c r="E24" s="249">
        <f t="shared" si="0"/>
        <v>19.7354308187344</v>
      </c>
      <c r="G24" s="3"/>
      <c r="H24" s="3"/>
      <c r="I24" s="3"/>
    </row>
    <row r="25" spans="3:9" x14ac:dyDescent="0.6">
      <c r="C25" t="s">
        <v>178</v>
      </c>
      <c r="D25" s="249">
        <v>84.527220630372497</v>
      </c>
      <c r="E25" s="249">
        <f t="shared" si="0"/>
        <v>15.472779369627503</v>
      </c>
      <c r="G25" s="3"/>
      <c r="H25" s="3"/>
      <c r="I25" s="3"/>
    </row>
    <row r="26" spans="3:9" x14ac:dyDescent="0.6">
      <c r="C26" t="s">
        <v>187</v>
      </c>
      <c r="D26" s="249">
        <v>84.571428571428598</v>
      </c>
      <c r="E26" s="249">
        <f t="shared" si="0"/>
        <v>15.428571428571402</v>
      </c>
      <c r="G26" s="3"/>
      <c r="H26" s="3"/>
      <c r="I26" s="3"/>
    </row>
    <row r="27" spans="3:9" x14ac:dyDescent="0.6">
      <c r="C27" t="s">
        <v>188</v>
      </c>
      <c r="D27" s="249">
        <v>88.452088452088404</v>
      </c>
      <c r="E27" s="249">
        <f t="shared" si="0"/>
        <v>11.547911547911596</v>
      </c>
      <c r="G27" s="3"/>
      <c r="H27" s="3"/>
      <c r="I27" s="3"/>
    </row>
    <row r="28" spans="3:9" x14ac:dyDescent="0.6">
      <c r="C28" t="s">
        <v>247</v>
      </c>
      <c r="D28" s="249">
        <v>94.482758620689694</v>
      </c>
      <c r="E28" s="249">
        <f t="shared" si="0"/>
        <v>5.5172413793103061</v>
      </c>
      <c r="G28" s="3"/>
      <c r="H28" s="3"/>
      <c r="I28" s="3"/>
    </row>
    <row r="29" spans="3:9" x14ac:dyDescent="0.6">
      <c r="C29" t="s">
        <v>248</v>
      </c>
      <c r="D29" s="249">
        <v>96.183206106870202</v>
      </c>
      <c r="E29" s="249">
        <f t="shared" si="0"/>
        <v>3.8167938931297982</v>
      </c>
      <c r="G29" s="3"/>
      <c r="H29" s="3"/>
      <c r="I29" s="3"/>
    </row>
    <row r="30" spans="3:9" x14ac:dyDescent="0.6">
      <c r="D30" s="249"/>
      <c r="E30" s="77"/>
      <c r="G30" s="3"/>
      <c r="H30" s="3"/>
      <c r="I30" s="3"/>
    </row>
    <row r="31" spans="3:9" x14ac:dyDescent="0.6">
      <c r="D31" s="77"/>
      <c r="E31" s="7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120" zoomScaleNormal="120" workbookViewId="0">
      <selection activeCell="L12" sqref="L12"/>
    </sheetView>
  </sheetViews>
  <sheetFormatPr defaultRowHeight="14.75" x14ac:dyDescent="0.75"/>
  <cols>
    <col min="1" max="1" width="21.86328125" style="272" customWidth="1"/>
    <col min="2" max="16384" width="8.7265625" style="272"/>
  </cols>
  <sheetData>
    <row r="1" spans="1:7" ht="15.5" thickBot="1" x14ac:dyDescent="0.9">
      <c r="A1" s="352" t="s">
        <v>362</v>
      </c>
      <c r="B1" s="297"/>
      <c r="C1" s="297"/>
      <c r="D1" s="297"/>
      <c r="E1" s="297"/>
      <c r="F1" s="297"/>
      <c r="G1" s="297"/>
    </row>
    <row r="2" spans="1:7" ht="15.5" thickBot="1" x14ac:dyDescent="0.9">
      <c r="A2" s="298" t="s">
        <v>321</v>
      </c>
      <c r="B2" s="299" t="s">
        <v>322</v>
      </c>
      <c r="C2" s="299" t="s">
        <v>323</v>
      </c>
      <c r="D2" s="299" t="s">
        <v>324</v>
      </c>
      <c r="E2" s="299" t="s">
        <v>325</v>
      </c>
      <c r="F2" s="299" t="s">
        <v>326</v>
      </c>
      <c r="G2" s="299" t="s">
        <v>324</v>
      </c>
    </row>
    <row r="3" spans="1:7" x14ac:dyDescent="0.75">
      <c r="A3" s="300" t="s">
        <v>327</v>
      </c>
      <c r="B3" s="301">
        <v>640</v>
      </c>
      <c r="C3" s="301">
        <v>670</v>
      </c>
      <c r="D3" s="302">
        <f>(C3-B3)/B3*100</f>
        <v>4.6875</v>
      </c>
      <c r="E3" s="303">
        <v>310</v>
      </c>
      <c r="F3" s="303">
        <v>310</v>
      </c>
      <c r="G3" s="302">
        <f>(F3-E3)/E3*100</f>
        <v>0</v>
      </c>
    </row>
    <row r="4" spans="1:7" x14ac:dyDescent="0.75">
      <c r="A4" s="300" t="s">
        <v>328</v>
      </c>
      <c r="B4" s="301">
        <v>880</v>
      </c>
      <c r="C4" s="301">
        <v>920</v>
      </c>
      <c r="D4" s="302">
        <f t="shared" ref="D4:D23" si="0">(C4-B4)/B4*100</f>
        <v>4.5454545454545459</v>
      </c>
      <c r="E4" s="303">
        <v>680</v>
      </c>
      <c r="F4" s="303">
        <v>870</v>
      </c>
      <c r="G4" s="302">
        <f t="shared" ref="G4:G23" si="1">(F4-E4)/E4*100</f>
        <v>27.941176470588236</v>
      </c>
    </row>
    <row r="5" spans="1:7" x14ac:dyDescent="0.75">
      <c r="A5" s="300" t="s">
        <v>329</v>
      </c>
      <c r="B5" s="301">
        <v>600</v>
      </c>
      <c r="C5" s="301">
        <v>670</v>
      </c>
      <c r="D5" s="302">
        <f t="shared" si="0"/>
        <v>11.666666666666666</v>
      </c>
      <c r="E5" s="303">
        <v>70</v>
      </c>
      <c r="F5" s="303">
        <v>80</v>
      </c>
      <c r="G5" s="302">
        <f t="shared" si="1"/>
        <v>14.285714285714285</v>
      </c>
    </row>
    <row r="6" spans="1:7" x14ac:dyDescent="0.75">
      <c r="A6" s="300" t="s">
        <v>330</v>
      </c>
      <c r="B6" s="301">
        <v>2370</v>
      </c>
      <c r="C6" s="301">
        <v>2680</v>
      </c>
      <c r="D6" s="302">
        <f t="shared" si="0"/>
        <v>13.080168776371309</v>
      </c>
      <c r="E6" s="303">
        <v>320</v>
      </c>
      <c r="F6" s="303">
        <v>160</v>
      </c>
      <c r="G6" s="302">
        <f t="shared" si="1"/>
        <v>-50</v>
      </c>
    </row>
    <row r="7" spans="1:7" x14ac:dyDescent="0.75">
      <c r="A7" s="300" t="s">
        <v>331</v>
      </c>
      <c r="B7" s="301">
        <v>12390</v>
      </c>
      <c r="C7" s="301">
        <v>14040</v>
      </c>
      <c r="D7" s="302">
        <f t="shared" si="0"/>
        <v>13.317191283292978</v>
      </c>
      <c r="E7" s="303">
        <v>180</v>
      </c>
      <c r="F7" s="303">
        <v>180</v>
      </c>
      <c r="G7" s="302">
        <f t="shared" si="1"/>
        <v>0</v>
      </c>
    </row>
    <row r="8" spans="1:7" x14ac:dyDescent="0.75">
      <c r="A8" s="300" t="s">
        <v>332</v>
      </c>
      <c r="B8" s="301">
        <v>1760</v>
      </c>
      <c r="C8" s="301">
        <v>2080</v>
      </c>
      <c r="D8" s="302">
        <f t="shared" si="0"/>
        <v>18.181818181818183</v>
      </c>
      <c r="E8" s="303">
        <v>1400</v>
      </c>
      <c r="F8" s="303">
        <v>1560</v>
      </c>
      <c r="G8" s="302">
        <f t="shared" si="1"/>
        <v>11.428571428571429</v>
      </c>
    </row>
    <row r="9" spans="1:7" x14ac:dyDescent="0.75">
      <c r="A9" s="300" t="s">
        <v>333</v>
      </c>
      <c r="B9" s="301">
        <v>4230</v>
      </c>
      <c r="C9" s="301">
        <v>4190</v>
      </c>
      <c r="D9" s="302">
        <f t="shared" si="0"/>
        <v>-0.94562647754137119</v>
      </c>
      <c r="E9" s="303">
        <v>2300</v>
      </c>
      <c r="F9" s="303">
        <v>2250</v>
      </c>
      <c r="G9" s="302">
        <f t="shared" si="1"/>
        <v>-2.1739130434782608</v>
      </c>
    </row>
    <row r="10" spans="1:7" x14ac:dyDescent="0.75">
      <c r="A10" s="300" t="s">
        <v>334</v>
      </c>
      <c r="B10" s="301">
        <v>5730</v>
      </c>
      <c r="C10" s="301">
        <v>6010</v>
      </c>
      <c r="D10" s="302">
        <f t="shared" si="0"/>
        <v>4.8865619546247814</v>
      </c>
      <c r="E10" s="303">
        <v>1590</v>
      </c>
      <c r="F10" s="303">
        <v>1820</v>
      </c>
      <c r="G10" s="302">
        <f t="shared" si="1"/>
        <v>14.465408805031446</v>
      </c>
    </row>
    <row r="11" spans="1:7" x14ac:dyDescent="0.75">
      <c r="A11" s="300" t="s">
        <v>335</v>
      </c>
      <c r="B11" s="301">
        <v>4620</v>
      </c>
      <c r="C11" s="301">
        <v>4850</v>
      </c>
      <c r="D11" s="302">
        <f t="shared" si="0"/>
        <v>4.9783549783549788</v>
      </c>
      <c r="E11" s="303">
        <v>170</v>
      </c>
      <c r="F11" s="303">
        <v>200</v>
      </c>
      <c r="G11" s="302">
        <f t="shared" si="1"/>
        <v>17.647058823529413</v>
      </c>
    </row>
    <row r="12" spans="1:7" x14ac:dyDescent="0.75">
      <c r="A12" s="300" t="s">
        <v>336</v>
      </c>
      <c r="B12" s="301">
        <v>6430</v>
      </c>
      <c r="C12" s="301">
        <v>7650</v>
      </c>
      <c r="D12" s="302">
        <f t="shared" si="0"/>
        <v>18.973561430793158</v>
      </c>
      <c r="E12" s="303">
        <v>3460</v>
      </c>
      <c r="F12" s="303">
        <v>3710</v>
      </c>
      <c r="G12" s="302">
        <f t="shared" si="1"/>
        <v>7.2254335260115612</v>
      </c>
    </row>
    <row r="13" spans="1:7" x14ac:dyDescent="0.75">
      <c r="A13" s="300" t="s">
        <v>337</v>
      </c>
      <c r="B13" s="301">
        <v>5180</v>
      </c>
      <c r="C13" s="301">
        <v>6610</v>
      </c>
      <c r="D13" s="302">
        <f t="shared" si="0"/>
        <v>27.606177606177607</v>
      </c>
      <c r="E13" s="303">
        <v>3710</v>
      </c>
      <c r="F13" s="303">
        <v>3750</v>
      </c>
      <c r="G13" s="302">
        <f t="shared" si="1"/>
        <v>1.0781671159029651</v>
      </c>
    </row>
    <row r="14" spans="1:7" x14ac:dyDescent="0.75">
      <c r="A14" s="300" t="s">
        <v>338</v>
      </c>
      <c r="B14" s="301">
        <v>5420</v>
      </c>
      <c r="C14" s="301">
        <v>6720</v>
      </c>
      <c r="D14" s="302">
        <f t="shared" si="0"/>
        <v>23.985239852398525</v>
      </c>
      <c r="E14" s="303">
        <v>3330</v>
      </c>
      <c r="F14" s="303">
        <v>3810</v>
      </c>
      <c r="G14" s="302">
        <f t="shared" si="1"/>
        <v>14.414414414414415</v>
      </c>
    </row>
    <row r="15" spans="1:7" x14ac:dyDescent="0.75">
      <c r="A15" s="300" t="s">
        <v>339</v>
      </c>
      <c r="B15" s="301">
        <v>7180</v>
      </c>
      <c r="C15" s="301">
        <v>9080</v>
      </c>
      <c r="D15" s="302">
        <f t="shared" si="0"/>
        <v>26.462395543175489</v>
      </c>
      <c r="E15" s="303">
        <v>6300</v>
      </c>
      <c r="F15" s="303">
        <v>7810</v>
      </c>
      <c r="G15" s="302">
        <f t="shared" si="1"/>
        <v>23.968253968253968</v>
      </c>
    </row>
    <row r="16" spans="1:7" x14ac:dyDescent="0.75">
      <c r="A16" s="300" t="s">
        <v>340</v>
      </c>
      <c r="B16" s="301">
        <v>6760</v>
      </c>
      <c r="C16" s="301">
        <v>7340</v>
      </c>
      <c r="D16" s="302">
        <f t="shared" si="0"/>
        <v>8.5798816568047336</v>
      </c>
      <c r="E16" s="303">
        <v>4820</v>
      </c>
      <c r="F16" s="303">
        <v>5770</v>
      </c>
      <c r="G16" s="302">
        <f t="shared" si="1"/>
        <v>19.709543568464731</v>
      </c>
    </row>
    <row r="17" spans="1:7" x14ac:dyDescent="0.75">
      <c r="A17" s="300" t="s">
        <v>341</v>
      </c>
      <c r="B17" s="301">
        <v>5750</v>
      </c>
      <c r="C17" s="301">
        <v>6700</v>
      </c>
      <c r="D17" s="302">
        <f t="shared" si="0"/>
        <v>16.521739130434781</v>
      </c>
      <c r="E17" s="303">
        <v>1880</v>
      </c>
      <c r="F17" s="303">
        <v>2270</v>
      </c>
      <c r="G17" s="302">
        <f t="shared" si="1"/>
        <v>20.74468085106383</v>
      </c>
    </row>
    <row r="18" spans="1:7" x14ac:dyDescent="0.75">
      <c r="A18" s="300" t="s">
        <v>342</v>
      </c>
      <c r="B18" s="301">
        <v>940</v>
      </c>
      <c r="C18" s="301">
        <v>810</v>
      </c>
      <c r="D18" s="302">
        <f t="shared" si="0"/>
        <v>-13.829787234042554</v>
      </c>
      <c r="E18" s="303">
        <v>100</v>
      </c>
      <c r="F18" s="303">
        <v>60</v>
      </c>
      <c r="G18" s="302">
        <f t="shared" si="1"/>
        <v>-40</v>
      </c>
    </row>
    <row r="19" spans="1:7" x14ac:dyDescent="0.75">
      <c r="A19" s="300" t="s">
        <v>343</v>
      </c>
      <c r="B19" s="301">
        <v>1720</v>
      </c>
      <c r="C19" s="301">
        <v>1680</v>
      </c>
      <c r="D19" s="302">
        <f t="shared" si="0"/>
        <v>-2.3255813953488373</v>
      </c>
      <c r="E19" s="303">
        <v>230</v>
      </c>
      <c r="F19" s="303">
        <v>210</v>
      </c>
      <c r="G19" s="302">
        <f t="shared" si="1"/>
        <v>-8.695652173913043</v>
      </c>
    </row>
    <row r="20" spans="1:7" x14ac:dyDescent="0.75">
      <c r="A20" s="300" t="s">
        <v>344</v>
      </c>
      <c r="B20" s="301">
        <v>920</v>
      </c>
      <c r="C20" s="301">
        <v>990</v>
      </c>
      <c r="D20" s="302">
        <f t="shared" si="0"/>
        <v>7.608695652173914</v>
      </c>
      <c r="E20" s="303">
        <v>490</v>
      </c>
      <c r="F20" s="303">
        <v>540</v>
      </c>
      <c r="G20" s="302">
        <f t="shared" si="1"/>
        <v>10.204081632653061</v>
      </c>
    </row>
    <row r="21" spans="1:7" x14ac:dyDescent="0.75">
      <c r="A21" s="300" t="s">
        <v>345</v>
      </c>
      <c r="B21" s="301">
        <v>810</v>
      </c>
      <c r="C21" s="301">
        <v>830</v>
      </c>
      <c r="D21" s="302">
        <f t="shared" si="0"/>
        <v>2.4691358024691357</v>
      </c>
      <c r="E21" s="303">
        <v>540</v>
      </c>
      <c r="F21" s="303">
        <v>400</v>
      </c>
      <c r="G21" s="302">
        <f t="shared" si="1"/>
        <v>-25.925925925925924</v>
      </c>
    </row>
    <row r="22" spans="1:7" x14ac:dyDescent="0.75">
      <c r="A22" s="300" t="s">
        <v>346</v>
      </c>
      <c r="B22" s="301">
        <v>5510</v>
      </c>
      <c r="C22" s="301">
        <v>6330</v>
      </c>
      <c r="D22" s="302">
        <f t="shared" si="0"/>
        <v>14.882032667876588</v>
      </c>
      <c r="E22" s="303">
        <v>1520</v>
      </c>
      <c r="F22" s="303">
        <v>1760</v>
      </c>
      <c r="G22" s="302">
        <f t="shared" si="1"/>
        <v>15.789473684210526</v>
      </c>
    </row>
    <row r="23" spans="1:7" x14ac:dyDescent="0.75">
      <c r="A23" s="304" t="s">
        <v>347</v>
      </c>
      <c r="B23" s="305">
        <v>87230</v>
      </c>
      <c r="C23" s="305">
        <v>99240</v>
      </c>
      <c r="D23" s="306">
        <f t="shared" si="0"/>
        <v>13.768199014100654</v>
      </c>
      <c r="E23" s="307">
        <v>34400</v>
      </c>
      <c r="F23" s="307">
        <v>38930</v>
      </c>
      <c r="G23" s="306">
        <f t="shared" si="1"/>
        <v>13.168604651162791</v>
      </c>
    </row>
    <row r="26" spans="1:7" x14ac:dyDescent="0.75">
      <c r="A26" s="28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N16" sqref="N16"/>
    </sheetView>
  </sheetViews>
  <sheetFormatPr defaultRowHeight="13" x14ac:dyDescent="0.6"/>
  <cols>
    <col min="1" max="1" width="40.54296875" customWidth="1"/>
    <col min="2" max="2" width="12.7265625" customWidth="1"/>
    <col min="7" max="7" width="7.54296875" bestFit="1" customWidth="1"/>
  </cols>
  <sheetData>
    <row r="1" spans="1:8" ht="14.75" x14ac:dyDescent="0.75">
      <c r="A1" s="1" t="s">
        <v>249</v>
      </c>
      <c r="B1" s="1"/>
      <c r="C1" s="2"/>
    </row>
    <row r="2" spans="1:8" ht="14.75" x14ac:dyDescent="0.75">
      <c r="A2" s="1"/>
      <c r="B2" s="1"/>
      <c r="C2" s="2"/>
    </row>
    <row r="3" spans="1:8" x14ac:dyDescent="0.6">
      <c r="C3" s="4"/>
      <c r="D3" s="4"/>
      <c r="E3" s="4"/>
      <c r="G3" s="3"/>
    </row>
    <row r="4" spans="1:8" x14ac:dyDescent="0.6">
      <c r="C4" s="4"/>
      <c r="D4" s="4"/>
      <c r="E4" s="4"/>
    </row>
    <row r="5" spans="1:8" x14ac:dyDescent="0.6">
      <c r="A5" t="s">
        <v>76</v>
      </c>
      <c r="B5" s="4" t="s">
        <v>0</v>
      </c>
      <c r="C5" t="s">
        <v>1</v>
      </c>
      <c r="D5" s="4" t="s">
        <v>2</v>
      </c>
      <c r="E5" s="4" t="s">
        <v>3</v>
      </c>
      <c r="F5" s="4" t="s">
        <v>4</v>
      </c>
    </row>
    <row r="6" spans="1:8" x14ac:dyDescent="0.6">
      <c r="A6" t="s">
        <v>5</v>
      </c>
      <c r="B6">
        <f>SUM(C6:F6)</f>
        <v>107016</v>
      </c>
      <c r="C6" s="4">
        <v>46643</v>
      </c>
      <c r="D6" s="4">
        <v>33732</v>
      </c>
      <c r="E6" s="4">
        <v>12099</v>
      </c>
      <c r="F6" s="4">
        <v>14542</v>
      </c>
    </row>
    <row r="7" spans="1:8" x14ac:dyDescent="0.6">
      <c r="A7" t="s">
        <v>6</v>
      </c>
      <c r="B7">
        <v>104253</v>
      </c>
      <c r="C7">
        <v>43543</v>
      </c>
      <c r="D7" s="4">
        <v>31695</v>
      </c>
      <c r="E7" s="4">
        <v>13521</v>
      </c>
      <c r="F7" s="4">
        <v>15494</v>
      </c>
    </row>
    <row r="8" spans="1:8" x14ac:dyDescent="0.6">
      <c r="A8" t="s">
        <v>7</v>
      </c>
      <c r="B8">
        <v>91100</v>
      </c>
      <c r="C8">
        <v>40633</v>
      </c>
      <c r="D8" s="4">
        <v>29837</v>
      </c>
      <c r="E8" s="4">
        <v>10755</v>
      </c>
      <c r="F8" s="4">
        <v>9875</v>
      </c>
    </row>
    <row r="9" spans="1:8" x14ac:dyDescent="0.6">
      <c r="A9" t="s">
        <v>8</v>
      </c>
      <c r="B9">
        <v>90181</v>
      </c>
      <c r="C9">
        <v>40075</v>
      </c>
      <c r="D9" s="4">
        <v>28649</v>
      </c>
      <c r="E9" s="4">
        <v>11302</v>
      </c>
      <c r="F9" s="4">
        <v>10155</v>
      </c>
    </row>
    <row r="10" spans="1:8" x14ac:dyDescent="0.6">
      <c r="A10" t="s">
        <v>9</v>
      </c>
      <c r="B10">
        <v>87439</v>
      </c>
      <c r="C10">
        <v>38434</v>
      </c>
      <c r="D10" s="4">
        <v>27739</v>
      </c>
      <c r="E10" s="4">
        <v>11220</v>
      </c>
      <c r="F10" s="4">
        <v>10046</v>
      </c>
    </row>
    <row r="11" spans="1:8" x14ac:dyDescent="0.6">
      <c r="A11" t="s">
        <v>10</v>
      </c>
      <c r="B11">
        <v>85977</v>
      </c>
      <c r="C11">
        <v>37428</v>
      </c>
      <c r="D11" s="4">
        <v>26800</v>
      </c>
      <c r="E11" s="4">
        <v>11360</v>
      </c>
      <c r="F11" s="4">
        <v>10389</v>
      </c>
      <c r="H11" s="5"/>
    </row>
    <row r="12" spans="1:8" x14ac:dyDescent="0.6">
      <c r="A12" t="s">
        <v>11</v>
      </c>
      <c r="B12">
        <v>85785</v>
      </c>
      <c r="C12">
        <v>36819</v>
      </c>
      <c r="D12" s="4">
        <v>25972</v>
      </c>
      <c r="E12" s="4">
        <v>12108</v>
      </c>
      <c r="F12" s="4">
        <v>10886</v>
      </c>
      <c r="H12" s="5"/>
    </row>
    <row r="13" spans="1:8" x14ac:dyDescent="0.6">
      <c r="A13" t="s">
        <v>12</v>
      </c>
      <c r="B13">
        <v>85844</v>
      </c>
      <c r="C13">
        <v>36866</v>
      </c>
      <c r="D13" s="4">
        <v>25455</v>
      </c>
      <c r="E13" s="4">
        <v>12437</v>
      </c>
      <c r="F13" s="4">
        <v>11086</v>
      </c>
    </row>
    <row r="14" spans="1:8" x14ac:dyDescent="0.6">
      <c r="A14" t="s">
        <v>13</v>
      </c>
      <c r="B14">
        <v>86577</v>
      </c>
      <c r="C14">
        <v>37342</v>
      </c>
      <c r="D14" s="4">
        <v>25084</v>
      </c>
      <c r="E14" s="4">
        <v>12796</v>
      </c>
      <c r="F14" s="4">
        <v>11355</v>
      </c>
    </row>
    <row r="15" spans="1:8" x14ac:dyDescent="0.6">
      <c r="A15" t="s">
        <v>14</v>
      </c>
      <c r="B15">
        <v>87800</v>
      </c>
      <c r="C15">
        <v>38218</v>
      </c>
      <c r="D15" s="4">
        <v>25822</v>
      </c>
      <c r="E15" s="4">
        <v>12609</v>
      </c>
      <c r="F15" s="4">
        <v>11151</v>
      </c>
    </row>
    <row r="16" spans="1:8" x14ac:dyDescent="0.6">
      <c r="A16" t="s">
        <v>75</v>
      </c>
      <c r="B16">
        <v>92015</v>
      </c>
      <c r="C16">
        <v>40087</v>
      </c>
      <c r="D16">
        <v>27511</v>
      </c>
      <c r="E16">
        <v>13118</v>
      </c>
      <c r="F16">
        <v>11299</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J13" sqref="J13"/>
    </sheetView>
  </sheetViews>
  <sheetFormatPr defaultRowHeight="13" x14ac:dyDescent="0.6"/>
  <cols>
    <col min="1" max="1" width="33" customWidth="1"/>
    <col min="4" max="4" width="13.1328125" customWidth="1"/>
    <col min="5" max="5" width="12.40625" customWidth="1"/>
    <col min="6" max="6" width="11.40625" customWidth="1"/>
    <col min="7" max="7" width="11.1328125" customWidth="1"/>
  </cols>
  <sheetData>
    <row r="1" spans="1:12" ht="14.75" x14ac:dyDescent="0.75">
      <c r="A1" s="1" t="s">
        <v>250</v>
      </c>
    </row>
    <row r="2" spans="1:12" ht="14.75" x14ac:dyDescent="0.75">
      <c r="A2" s="6"/>
    </row>
    <row r="3" spans="1:12" ht="14.75" x14ac:dyDescent="0.75">
      <c r="F3" s="1"/>
    </row>
    <row r="4" spans="1:12" ht="45.75" customHeight="1" x14ac:dyDescent="0.75">
      <c r="B4" s="324" t="s">
        <v>77</v>
      </c>
      <c r="C4" s="324"/>
      <c r="D4" s="324"/>
      <c r="E4" s="325" t="s">
        <v>78</v>
      </c>
      <c r="F4" s="325"/>
      <c r="G4" s="325"/>
    </row>
    <row r="5" spans="1:12" ht="14.75" x14ac:dyDescent="0.75">
      <c r="B5" s="1" t="s">
        <v>0</v>
      </c>
      <c r="C5" s="1" t="s">
        <v>15</v>
      </c>
      <c r="D5" s="1" t="s">
        <v>16</v>
      </c>
      <c r="E5" s="1" t="s">
        <v>0</v>
      </c>
      <c r="F5" s="1" t="s">
        <v>15</v>
      </c>
      <c r="G5" s="1" t="s">
        <v>16</v>
      </c>
      <c r="I5" s="7"/>
    </row>
    <row r="6" spans="1:12" ht="14.75" x14ac:dyDescent="0.75">
      <c r="A6" s="1" t="s">
        <v>18</v>
      </c>
      <c r="B6" s="9">
        <v>73970</v>
      </c>
      <c r="C6" s="11">
        <v>37139</v>
      </c>
      <c r="D6" s="11">
        <v>36831</v>
      </c>
      <c r="E6" s="102">
        <v>0.46445856428281734</v>
      </c>
      <c r="F6" s="104">
        <v>0.52537763536982685</v>
      </c>
      <c r="G6" s="104">
        <v>0.40303005620265536</v>
      </c>
    </row>
    <row r="7" spans="1:12" ht="14.75" x14ac:dyDescent="0.75">
      <c r="A7" s="1" t="s">
        <v>19</v>
      </c>
      <c r="B7" s="9">
        <v>50349</v>
      </c>
      <c r="C7" s="10">
        <v>27464</v>
      </c>
      <c r="D7" s="11">
        <v>22885</v>
      </c>
      <c r="E7" s="102">
        <v>0.6353651512443147</v>
      </c>
      <c r="F7" s="99">
        <v>0.65005097582289539</v>
      </c>
      <c r="G7" s="102">
        <v>0.61774087830456625</v>
      </c>
      <c r="L7" s="103"/>
    </row>
    <row r="8" spans="1:12" x14ac:dyDescent="0.6">
      <c r="A8" s="12" t="s">
        <v>20</v>
      </c>
      <c r="B8" s="13">
        <v>10020</v>
      </c>
      <c r="C8" s="14">
        <v>5455</v>
      </c>
      <c r="D8" s="14">
        <v>4565</v>
      </c>
      <c r="E8" s="98">
        <v>0.59301397205588824</v>
      </c>
      <c r="F8" s="100">
        <v>0.6227314390467461</v>
      </c>
      <c r="G8" s="98">
        <v>0.55750273822562979</v>
      </c>
      <c r="L8" s="103"/>
    </row>
    <row r="9" spans="1:12" ht="14.75" x14ac:dyDescent="0.75">
      <c r="A9" s="12" t="s">
        <v>21</v>
      </c>
      <c r="B9" s="13">
        <v>5595</v>
      </c>
      <c r="C9" s="14">
        <v>3754</v>
      </c>
      <c r="D9" s="15">
        <v>1841</v>
      </c>
      <c r="E9" s="98">
        <v>0.39588918677390528</v>
      </c>
      <c r="F9" s="100">
        <v>0.41635588705380927</v>
      </c>
      <c r="G9" s="98">
        <v>0.354155350353069</v>
      </c>
      <c r="L9" s="103"/>
    </row>
    <row r="10" spans="1:12" ht="14.75" x14ac:dyDescent="0.75">
      <c r="A10" s="12" t="s">
        <v>22</v>
      </c>
      <c r="B10" s="13">
        <v>605</v>
      </c>
      <c r="C10" s="14">
        <v>529</v>
      </c>
      <c r="D10" s="15">
        <v>76</v>
      </c>
      <c r="E10" s="98">
        <v>0.70082644628099178</v>
      </c>
      <c r="F10" s="100">
        <v>0.69565217391304346</v>
      </c>
      <c r="G10" s="98">
        <v>0.73684210526315785</v>
      </c>
      <c r="L10" s="103"/>
    </row>
    <row r="11" spans="1:12" x14ac:dyDescent="0.6">
      <c r="A11" s="12" t="s">
        <v>23</v>
      </c>
      <c r="B11" s="13">
        <v>905</v>
      </c>
      <c r="C11" s="14">
        <v>579</v>
      </c>
      <c r="D11" s="14">
        <v>326</v>
      </c>
      <c r="E11" s="98">
        <v>0.54033149171270722</v>
      </c>
      <c r="F11" s="100">
        <v>0.56994818652849744</v>
      </c>
      <c r="G11" s="98">
        <v>0.48773006134969327</v>
      </c>
      <c r="L11" s="103"/>
    </row>
    <row r="12" spans="1:12" x14ac:dyDescent="0.6">
      <c r="A12" s="12" t="s">
        <v>24</v>
      </c>
      <c r="B12" s="14">
        <v>11353</v>
      </c>
      <c r="C12" s="14">
        <v>6062</v>
      </c>
      <c r="D12" s="14">
        <v>5291</v>
      </c>
      <c r="E12" s="98">
        <v>0.84955518365189819</v>
      </c>
      <c r="F12" s="100">
        <v>0.8516991092048829</v>
      </c>
      <c r="G12" s="98">
        <v>0.84709884709884709</v>
      </c>
      <c r="L12" s="103"/>
    </row>
    <row r="13" spans="1:12" x14ac:dyDescent="0.6">
      <c r="A13" s="12" t="s">
        <v>25</v>
      </c>
      <c r="B13" s="14">
        <v>15127</v>
      </c>
      <c r="C13" s="14">
        <v>9939</v>
      </c>
      <c r="D13" s="14">
        <v>5188</v>
      </c>
      <c r="E13" s="98">
        <v>0.57116414358431944</v>
      </c>
      <c r="F13" s="100">
        <v>0.62139048193983293</v>
      </c>
      <c r="G13" s="98">
        <v>0.47494217424826524</v>
      </c>
      <c r="L13" s="103"/>
    </row>
    <row r="14" spans="1:12" ht="14.75" x14ac:dyDescent="0.75">
      <c r="A14" s="12" t="s">
        <v>26</v>
      </c>
      <c r="B14" s="14">
        <v>6744</v>
      </c>
      <c r="C14" s="14">
        <v>1146</v>
      </c>
      <c r="D14" s="16">
        <v>5598</v>
      </c>
      <c r="E14" s="98">
        <v>0.68727758007117434</v>
      </c>
      <c r="F14" s="100">
        <v>0.74694589877835948</v>
      </c>
      <c r="G14" s="98">
        <v>0.67506252232940334</v>
      </c>
      <c r="L14" s="103"/>
    </row>
    <row r="15" spans="1:12" ht="14.75" x14ac:dyDescent="0.75">
      <c r="A15" s="1" t="s">
        <v>27</v>
      </c>
      <c r="B15" s="10">
        <v>23621</v>
      </c>
      <c r="C15" s="10">
        <v>9675</v>
      </c>
      <c r="D15" s="11">
        <v>13946</v>
      </c>
      <c r="E15" s="102">
        <v>0.10016510731975785</v>
      </c>
      <c r="F15" s="99">
        <v>0.17147286821705426</v>
      </c>
      <c r="G15" s="102">
        <v>5.0695539939767678E-2</v>
      </c>
      <c r="H15" s="105"/>
      <c r="L15" s="103"/>
    </row>
    <row r="16" spans="1:12" x14ac:dyDescent="0.6">
      <c r="A16" s="17" t="s">
        <v>28</v>
      </c>
      <c r="B16" s="14">
        <v>1960</v>
      </c>
      <c r="C16" s="14">
        <v>1256</v>
      </c>
      <c r="D16" s="14">
        <v>704</v>
      </c>
      <c r="E16" s="98">
        <v>0.21122448979591837</v>
      </c>
      <c r="F16" s="100">
        <v>0.2643312101910828</v>
      </c>
      <c r="G16" s="98">
        <v>0.11647727272727272</v>
      </c>
      <c r="L16" s="103"/>
    </row>
    <row r="17" spans="1:12" ht="14.75" x14ac:dyDescent="0.75">
      <c r="A17" s="17" t="s">
        <v>29</v>
      </c>
      <c r="B17" s="14">
        <v>3148</v>
      </c>
      <c r="C17" s="15">
        <v>262</v>
      </c>
      <c r="D17" s="14">
        <v>2886</v>
      </c>
      <c r="E17" s="98">
        <v>1.1753494282083863E-2</v>
      </c>
      <c r="F17" s="100">
        <v>1.5267175572519083E-2</v>
      </c>
      <c r="G17" s="98">
        <v>1.1434511434511435E-2</v>
      </c>
      <c r="L17" s="103"/>
    </row>
    <row r="18" spans="1:12" ht="14.75" x14ac:dyDescent="0.75">
      <c r="A18" s="17" t="s">
        <v>30</v>
      </c>
      <c r="B18" s="14">
        <v>3617</v>
      </c>
      <c r="C18" s="15">
        <v>125</v>
      </c>
      <c r="D18" s="14">
        <v>3492</v>
      </c>
      <c r="E18" s="98">
        <v>5.1976776333978437E-2</v>
      </c>
      <c r="F18" s="100">
        <v>0.104</v>
      </c>
      <c r="G18" s="98">
        <v>5.0114547537227952E-2</v>
      </c>
      <c r="L18" s="103"/>
    </row>
    <row r="19" spans="1:12" ht="14.75" x14ac:dyDescent="0.75">
      <c r="A19" s="17" t="s">
        <v>31</v>
      </c>
      <c r="B19" s="14">
        <v>2561</v>
      </c>
      <c r="C19" s="15">
        <v>365</v>
      </c>
      <c r="D19" s="14">
        <v>2196</v>
      </c>
      <c r="E19" s="98">
        <v>9.3713393205778987E-3</v>
      </c>
      <c r="F19" s="100">
        <v>1.9178082191780823E-2</v>
      </c>
      <c r="G19" s="98">
        <v>7.7413479052823317E-3</v>
      </c>
      <c r="L19" s="103"/>
    </row>
    <row r="20" spans="1:12" ht="14.75" x14ac:dyDescent="0.75">
      <c r="A20" s="17" t="s">
        <v>32</v>
      </c>
      <c r="B20" s="14">
        <v>1960</v>
      </c>
      <c r="C20" s="14">
        <v>1160</v>
      </c>
      <c r="D20" s="15">
        <v>800</v>
      </c>
      <c r="E20" s="98">
        <v>8.1632653061224483E-2</v>
      </c>
      <c r="F20" s="100">
        <v>0.10086206896551723</v>
      </c>
      <c r="G20" s="98">
        <v>5.3749999999999999E-2</v>
      </c>
      <c r="L20" s="103"/>
    </row>
    <row r="21" spans="1:12" ht="14.75" x14ac:dyDescent="0.75">
      <c r="A21" s="17" t="s">
        <v>33</v>
      </c>
      <c r="B21" s="14">
        <v>1616</v>
      </c>
      <c r="C21" s="14">
        <v>1545</v>
      </c>
      <c r="D21" s="15">
        <v>71</v>
      </c>
      <c r="E21" s="98">
        <v>6.7450495049504955E-2</v>
      </c>
      <c r="F21" s="100">
        <v>6.7961165048543687E-2</v>
      </c>
      <c r="G21" s="98">
        <v>5.6338028169014086E-2</v>
      </c>
      <c r="L21" s="103"/>
    </row>
    <row r="22" spans="1:12" x14ac:dyDescent="0.6">
      <c r="A22" s="17" t="s">
        <v>34</v>
      </c>
      <c r="B22" s="14">
        <v>833</v>
      </c>
      <c r="C22" s="14">
        <v>687</v>
      </c>
      <c r="D22" s="14">
        <v>146</v>
      </c>
      <c r="E22" s="98">
        <v>8.7635054021608649E-2</v>
      </c>
      <c r="F22" s="100">
        <v>9.4614264919941779E-2</v>
      </c>
      <c r="G22" s="98">
        <v>5.4794520547945202E-2</v>
      </c>
      <c r="L22" s="103"/>
    </row>
    <row r="23" spans="1:12" ht="14.75" x14ac:dyDescent="0.75">
      <c r="A23" s="17" t="s">
        <v>35</v>
      </c>
      <c r="B23" s="14">
        <v>1155</v>
      </c>
      <c r="C23" s="15">
        <v>149</v>
      </c>
      <c r="D23" s="14">
        <v>1006</v>
      </c>
      <c r="E23" s="98">
        <v>0.15670995670995672</v>
      </c>
      <c r="F23" s="100">
        <v>0.25503355704697989</v>
      </c>
      <c r="G23" s="98">
        <v>0.14214711729622267</v>
      </c>
      <c r="L23" s="103"/>
    </row>
    <row r="24" spans="1:12" x14ac:dyDescent="0.6">
      <c r="A24" s="17" t="s">
        <v>36</v>
      </c>
      <c r="B24" s="14">
        <v>2007</v>
      </c>
      <c r="C24" s="14">
        <v>1372</v>
      </c>
      <c r="D24" s="14">
        <v>635</v>
      </c>
      <c r="E24" s="98">
        <v>0.16641753861484804</v>
      </c>
      <c r="F24" s="100">
        <v>0.20481049562682216</v>
      </c>
      <c r="G24" s="98">
        <v>8.3464566929133857E-2</v>
      </c>
      <c r="L24" s="103"/>
    </row>
    <row r="25" spans="1:12" x14ac:dyDescent="0.6">
      <c r="A25" s="17" t="s">
        <v>37</v>
      </c>
      <c r="B25" s="14">
        <v>1529</v>
      </c>
      <c r="C25" s="14">
        <v>939</v>
      </c>
      <c r="D25" s="14">
        <v>590</v>
      </c>
      <c r="E25" s="98">
        <v>4.7743623283191629E-2</v>
      </c>
      <c r="F25" s="100">
        <v>6.2832800851970183E-2</v>
      </c>
      <c r="G25" s="98">
        <v>2.3728813559322035E-2</v>
      </c>
      <c r="L25" s="103"/>
    </row>
    <row r="26" spans="1:12" ht="14.75" x14ac:dyDescent="0.75">
      <c r="A26" s="17" t="s">
        <v>38</v>
      </c>
      <c r="B26" s="14">
        <v>823</v>
      </c>
      <c r="C26" s="14">
        <v>20</v>
      </c>
      <c r="D26" s="19">
        <v>803</v>
      </c>
      <c r="E26" s="98">
        <v>9.7205346294046164E-3</v>
      </c>
      <c r="F26" s="100">
        <v>0.05</v>
      </c>
      <c r="G26" s="98">
        <v>8.717310087173101E-3</v>
      </c>
      <c r="L26" s="103"/>
    </row>
    <row r="27" spans="1:12" ht="14.75" x14ac:dyDescent="0.75">
      <c r="A27" s="17" t="s">
        <v>39</v>
      </c>
      <c r="B27" s="15">
        <v>2178</v>
      </c>
      <c r="C27" s="15">
        <v>1770</v>
      </c>
      <c r="D27" s="19">
        <v>408</v>
      </c>
      <c r="E27" s="98">
        <v>0.33471074380165289</v>
      </c>
      <c r="F27" s="101">
        <v>0.35819209039548022</v>
      </c>
      <c r="G27" s="98">
        <v>0.23284313725490197</v>
      </c>
      <c r="L27" s="103"/>
    </row>
    <row r="28" spans="1:12" ht="14.75" x14ac:dyDescent="0.75">
      <c r="A28" s="17" t="s">
        <v>40</v>
      </c>
      <c r="B28" s="14">
        <v>234</v>
      </c>
      <c r="C28" s="15">
        <v>25</v>
      </c>
      <c r="D28" s="18">
        <v>209</v>
      </c>
      <c r="E28" s="98">
        <v>0.15384615384615385</v>
      </c>
      <c r="F28" s="100">
        <v>0.12</v>
      </c>
      <c r="G28" s="98">
        <v>0.15789473684210525</v>
      </c>
      <c r="L28" s="103"/>
    </row>
    <row r="29" spans="1:12" x14ac:dyDescent="0.6">
      <c r="H29" s="4"/>
    </row>
    <row r="30" spans="1:12" x14ac:dyDescent="0.6">
      <c r="H30" s="4"/>
    </row>
    <row r="31" spans="1:12" x14ac:dyDescent="0.6">
      <c r="B31" s="4"/>
      <c r="C31" s="4"/>
      <c r="D31" s="4"/>
      <c r="E31" s="4"/>
      <c r="F31" s="4"/>
      <c r="G31" s="4"/>
      <c r="H31" s="4"/>
    </row>
  </sheetData>
  <mergeCells count="2">
    <mergeCell ref="B4:D4"/>
    <mergeCell ref="E4: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zoomScale="80" zoomScaleNormal="80" workbookViewId="0">
      <selection activeCell="P43" sqref="P43"/>
    </sheetView>
  </sheetViews>
  <sheetFormatPr defaultColWidth="8.86328125" defaultRowHeight="14.75" x14ac:dyDescent="0.75"/>
  <cols>
    <col min="1" max="1" width="10.40625" style="20" customWidth="1"/>
    <col min="2" max="2" width="10.26953125" style="20" customWidth="1"/>
    <col min="3" max="6" width="8.86328125" style="20"/>
    <col min="7" max="7" width="9.1328125" style="20" bestFit="1" customWidth="1"/>
    <col min="8" max="9" width="8.86328125" style="20"/>
    <col min="10" max="10" width="13.26953125" style="20" bestFit="1" customWidth="1"/>
    <col min="11" max="11" width="11.54296875" style="20" customWidth="1"/>
    <col min="12" max="12" width="13.26953125" style="20" bestFit="1" customWidth="1"/>
    <col min="13" max="13" width="11.54296875" style="20" bestFit="1" customWidth="1"/>
    <col min="14" max="14" width="8.86328125" style="20"/>
    <col min="15" max="15" width="9.54296875" style="20" bestFit="1" customWidth="1"/>
    <col min="16" max="16384" width="8.86328125" style="20"/>
  </cols>
  <sheetData>
    <row r="1" spans="1:12" s="60" customFormat="1" x14ac:dyDescent="0.75">
      <c r="A1" s="61" t="s">
        <v>251</v>
      </c>
    </row>
    <row r="2" spans="1:12" x14ac:dyDescent="0.75">
      <c r="A2" s="5"/>
    </row>
    <row r="3" spans="1:12" ht="15.5" thickBot="1" x14ac:dyDescent="0.9">
      <c r="A3" s="59"/>
      <c r="B3" s="57" t="s">
        <v>44</v>
      </c>
      <c r="C3" s="58" t="s">
        <v>43</v>
      </c>
      <c r="D3" s="57" t="s">
        <v>42</v>
      </c>
      <c r="E3" s="57" t="s">
        <v>41</v>
      </c>
    </row>
    <row r="4" spans="1:12" x14ac:dyDescent="0.75">
      <c r="A4" s="328" t="s">
        <v>15</v>
      </c>
      <c r="B4" s="40">
        <v>1987</v>
      </c>
      <c r="C4" s="39">
        <v>13.718996364159977</v>
      </c>
      <c r="D4" s="39">
        <v>23.280175672270417</v>
      </c>
      <c r="E4" s="39">
        <v>14.293171100471582</v>
      </c>
      <c r="H4" s="51"/>
      <c r="I4" s="53"/>
      <c r="J4" s="53"/>
      <c r="K4" s="49"/>
    </row>
    <row r="5" spans="1:12" x14ac:dyDescent="0.75">
      <c r="A5" s="328"/>
      <c r="B5" s="40">
        <v>1988</v>
      </c>
      <c r="C5" s="39">
        <v>13.638918697940619</v>
      </c>
      <c r="D5" s="39">
        <v>24.073790178343302</v>
      </c>
      <c r="E5" s="39">
        <v>13.521385865399358</v>
      </c>
      <c r="H5" s="51"/>
      <c r="I5" s="53"/>
      <c r="J5" s="53"/>
      <c r="K5" s="49"/>
    </row>
    <row r="6" spans="1:12" x14ac:dyDescent="0.75">
      <c r="A6" s="328"/>
      <c r="B6" s="40">
        <v>1989</v>
      </c>
      <c r="C6" s="39">
        <v>13.659925290855535</v>
      </c>
      <c r="D6" s="39">
        <v>25.229969227731246</v>
      </c>
      <c r="E6" s="39">
        <v>12.506376606493438</v>
      </c>
      <c r="H6" s="51"/>
      <c r="I6" s="53"/>
      <c r="J6" s="45"/>
      <c r="K6" s="49"/>
      <c r="L6" s="56"/>
    </row>
    <row r="7" spans="1:12" x14ac:dyDescent="0.75">
      <c r="A7" s="328"/>
      <c r="B7" s="40">
        <v>1990</v>
      </c>
      <c r="C7" s="39">
        <v>17.672540495381902</v>
      </c>
      <c r="D7" s="39">
        <v>22.44534863932423</v>
      </c>
      <c r="E7" s="39">
        <v>11.620279406531864</v>
      </c>
      <c r="H7" s="51"/>
      <c r="I7" s="53"/>
      <c r="J7" s="55"/>
      <c r="K7" s="49"/>
    </row>
    <row r="8" spans="1:12" x14ac:dyDescent="0.75">
      <c r="A8" s="328"/>
      <c r="B8" s="40">
        <v>1991</v>
      </c>
      <c r="C8" s="39">
        <v>17.216048806299998</v>
      </c>
      <c r="D8" s="39">
        <v>22.171382326392131</v>
      </c>
      <c r="E8" s="39">
        <v>12.052167958415041</v>
      </c>
      <c r="H8" s="51"/>
      <c r="I8" s="53"/>
      <c r="J8" s="53"/>
      <c r="K8" s="49"/>
    </row>
    <row r="9" spans="1:12" x14ac:dyDescent="0.75">
      <c r="A9" s="328"/>
      <c r="B9" s="40">
        <v>1992</v>
      </c>
      <c r="C9" s="54">
        <v>16.765796324051401</v>
      </c>
      <c r="D9" s="39">
        <v>22.581052299439936</v>
      </c>
      <c r="E9" s="39">
        <v>12.293129289264016</v>
      </c>
      <c r="H9" s="51"/>
      <c r="I9" s="53"/>
      <c r="J9" s="53"/>
      <c r="K9" s="49"/>
    </row>
    <row r="10" spans="1:12" x14ac:dyDescent="0.75">
      <c r="A10" s="328"/>
      <c r="B10" s="46">
        <v>1993</v>
      </c>
      <c r="C10" s="39">
        <v>16.396575946678865</v>
      </c>
      <c r="D10" s="39">
        <v>22.504655797693331</v>
      </c>
      <c r="E10" s="39">
        <v>12.908811709739609</v>
      </c>
      <c r="H10" s="51"/>
      <c r="I10" s="53"/>
      <c r="J10" s="53"/>
      <c r="K10" s="49"/>
    </row>
    <row r="11" spans="1:12" x14ac:dyDescent="0.75">
      <c r="A11" s="328"/>
      <c r="B11" s="46">
        <v>1994</v>
      </c>
      <c r="C11" s="39">
        <v>16.594189410988342</v>
      </c>
      <c r="D11" s="39">
        <v>23.042691077683209</v>
      </c>
      <c r="E11" s="39">
        <v>13.472309176128185</v>
      </c>
      <c r="H11" s="51"/>
      <c r="I11" s="53"/>
      <c r="J11" s="53"/>
      <c r="K11" s="49"/>
    </row>
    <row r="12" spans="1:12" x14ac:dyDescent="0.75">
      <c r="A12" s="328"/>
      <c r="B12" s="40">
        <v>1995</v>
      </c>
      <c r="C12" s="39">
        <v>15.958432498228659</v>
      </c>
      <c r="D12" s="39">
        <v>21.723016550696727</v>
      </c>
      <c r="E12" s="39">
        <v>13</v>
      </c>
      <c r="H12" s="51"/>
      <c r="I12" s="53"/>
      <c r="J12" s="53"/>
      <c r="K12" s="49"/>
    </row>
    <row r="13" spans="1:12" x14ac:dyDescent="0.75">
      <c r="A13" s="328"/>
      <c r="B13" s="40">
        <v>1996</v>
      </c>
      <c r="C13" s="39">
        <v>15.356149937685744</v>
      </c>
      <c r="D13" s="39">
        <v>22.8146869907008</v>
      </c>
      <c r="E13" s="39"/>
      <c r="G13" s="52"/>
      <c r="H13" s="51"/>
      <c r="I13" s="53"/>
      <c r="K13" s="49"/>
    </row>
    <row r="14" spans="1:12" x14ac:dyDescent="0.75">
      <c r="A14" s="328"/>
      <c r="B14" s="40">
        <v>1997</v>
      </c>
      <c r="C14" s="39">
        <v>14.823421920311445</v>
      </c>
      <c r="D14" s="39">
        <v>23.612600802447062</v>
      </c>
      <c r="E14" s="39"/>
      <c r="G14" s="52"/>
      <c r="H14" s="51"/>
      <c r="I14" s="53"/>
      <c r="J14" s="51"/>
      <c r="K14" s="49"/>
    </row>
    <row r="15" spans="1:12" x14ac:dyDescent="0.75">
      <c r="A15" s="328"/>
      <c r="B15" s="40">
        <v>1998</v>
      </c>
      <c r="C15" s="39">
        <v>14.354398322187487</v>
      </c>
      <c r="D15" s="39">
        <v>25</v>
      </c>
      <c r="E15" s="39"/>
      <c r="G15" s="52"/>
      <c r="H15" s="51"/>
      <c r="I15" s="53"/>
      <c r="J15" s="51"/>
      <c r="K15" s="49"/>
    </row>
    <row r="16" spans="1:12" x14ac:dyDescent="0.75">
      <c r="A16" s="328"/>
      <c r="B16" s="40">
        <v>1999</v>
      </c>
      <c r="C16" s="39">
        <v>14.407924358397118</v>
      </c>
      <c r="D16" s="39"/>
      <c r="E16" s="39"/>
      <c r="G16" s="52"/>
      <c r="H16" s="51"/>
      <c r="I16" s="50"/>
      <c r="J16" s="47"/>
      <c r="K16" s="49"/>
    </row>
    <row r="17" spans="1:27" x14ac:dyDescent="0.75">
      <c r="A17" s="329"/>
      <c r="B17" s="40">
        <v>2000</v>
      </c>
      <c r="C17" s="20">
        <v>15</v>
      </c>
      <c r="G17" s="52"/>
      <c r="H17" s="51"/>
      <c r="I17" s="50"/>
      <c r="J17" s="47"/>
      <c r="K17" s="49"/>
    </row>
    <row r="18" spans="1:27" x14ac:dyDescent="0.75">
      <c r="A18" s="48"/>
      <c r="C18" s="39"/>
      <c r="D18" s="39"/>
      <c r="E18" s="39"/>
      <c r="H18" s="47"/>
      <c r="I18" s="47"/>
      <c r="J18" s="47"/>
    </row>
    <row r="19" spans="1:27" x14ac:dyDescent="0.75">
      <c r="C19" s="39"/>
      <c r="D19" s="39"/>
      <c r="E19" s="39"/>
      <c r="H19" s="47"/>
      <c r="I19" s="47"/>
      <c r="J19" s="47"/>
    </row>
    <row r="20" spans="1:27" x14ac:dyDescent="0.75">
      <c r="A20" s="326" t="s">
        <v>16</v>
      </c>
      <c r="B20" s="40">
        <v>1987</v>
      </c>
      <c r="C20" s="39">
        <v>9.8599827139152989</v>
      </c>
      <c r="D20" s="43">
        <v>15.692307692307688</v>
      </c>
      <c r="E20" s="43">
        <v>10.345721694036309</v>
      </c>
      <c r="G20" s="38"/>
      <c r="H20" s="38"/>
      <c r="I20" s="38"/>
    </row>
    <row r="21" spans="1:27" x14ac:dyDescent="0.75">
      <c r="A21" s="326"/>
      <c r="B21" s="40">
        <v>1988</v>
      </c>
      <c r="C21" s="39">
        <v>10.337694823936888</v>
      </c>
      <c r="D21" s="43">
        <v>16.533577063690593</v>
      </c>
      <c r="E21" s="43">
        <v>9.3194791867102733</v>
      </c>
      <c r="G21" s="38"/>
      <c r="H21" s="38"/>
      <c r="I21" s="38"/>
    </row>
    <row r="22" spans="1:27" x14ac:dyDescent="0.75">
      <c r="A22" s="326"/>
      <c r="B22" s="40">
        <v>1989</v>
      </c>
      <c r="C22" s="39">
        <v>11.163485322256966</v>
      </c>
      <c r="D22" s="43">
        <v>16.781008385059351</v>
      </c>
      <c r="E22" s="43">
        <v>8.3959490362626514</v>
      </c>
      <c r="G22" s="38"/>
      <c r="H22" s="38"/>
      <c r="I22" s="38"/>
    </row>
    <row r="23" spans="1:27" x14ac:dyDescent="0.75">
      <c r="A23" s="326"/>
      <c r="B23" s="40">
        <v>1990</v>
      </c>
      <c r="C23" s="39">
        <v>13.087076639721682</v>
      </c>
      <c r="D23" s="43">
        <v>15.174460247621001</v>
      </c>
      <c r="E23" s="43">
        <v>7.7239040505181915</v>
      </c>
      <c r="G23" s="38"/>
      <c r="H23" s="38"/>
      <c r="I23" s="38"/>
    </row>
    <row r="24" spans="1:27" x14ac:dyDescent="0.75">
      <c r="A24" s="326"/>
      <c r="B24" s="40">
        <v>1991</v>
      </c>
      <c r="C24" s="39">
        <v>13.220848598076277</v>
      </c>
      <c r="D24" s="43">
        <v>14.639557456249179</v>
      </c>
      <c r="E24" s="43">
        <v>7.8481456074029801</v>
      </c>
      <c r="G24" s="38"/>
      <c r="H24" s="38"/>
      <c r="I24" s="38"/>
    </row>
    <row r="25" spans="1:27" x14ac:dyDescent="0.75">
      <c r="A25" s="326"/>
      <c r="B25" s="40">
        <v>1992</v>
      </c>
      <c r="C25" s="39">
        <v>13.495922905856188</v>
      </c>
      <c r="D25" s="43">
        <v>14.659747961452931</v>
      </c>
      <c r="E25" s="43">
        <v>7.9065974796145273</v>
      </c>
      <c r="G25" s="38"/>
      <c r="H25" s="38"/>
      <c r="I25" s="38"/>
    </row>
    <row r="26" spans="1:27" x14ac:dyDescent="0.75">
      <c r="A26" s="326"/>
      <c r="B26" s="46">
        <v>1993</v>
      </c>
      <c r="C26" s="39">
        <v>13.455468218109798</v>
      </c>
      <c r="D26" s="43">
        <v>14.792350064987312</v>
      </c>
      <c r="E26" s="43">
        <v>8.1651915578387051</v>
      </c>
      <c r="G26" s="38"/>
      <c r="H26" s="38"/>
      <c r="I26" s="38"/>
    </row>
    <row r="27" spans="1:27" x14ac:dyDescent="0.75">
      <c r="A27" s="326"/>
      <c r="B27" s="46">
        <v>1994</v>
      </c>
      <c r="C27" s="39">
        <v>13.601214251477872</v>
      </c>
      <c r="D27" s="43">
        <v>14.796293337593864</v>
      </c>
      <c r="E27" s="43">
        <v>8.1051286147946993</v>
      </c>
      <c r="G27" s="38"/>
      <c r="H27" s="38"/>
      <c r="I27" s="38"/>
    </row>
    <row r="28" spans="1:27" x14ac:dyDescent="0.75">
      <c r="A28" s="326"/>
      <c r="B28" s="40">
        <v>1995</v>
      </c>
      <c r="C28" s="39">
        <v>13.238790617675328</v>
      </c>
      <c r="D28" s="43">
        <v>14.034703134748668</v>
      </c>
      <c r="E28" s="39">
        <v>8</v>
      </c>
      <c r="G28" s="38"/>
      <c r="H28" s="38"/>
      <c r="I28" s="38"/>
    </row>
    <row r="29" spans="1:27" x14ac:dyDescent="0.75">
      <c r="A29" s="326"/>
      <c r="B29" s="40">
        <v>1996</v>
      </c>
      <c r="C29" s="39">
        <v>12.203704696068449</v>
      </c>
      <c r="D29" s="43">
        <v>14.275762284979368</v>
      </c>
      <c r="E29" s="39"/>
      <c r="G29" s="38"/>
      <c r="H29" s="38"/>
    </row>
    <row r="30" spans="1:27" x14ac:dyDescent="0.75">
      <c r="A30" s="326"/>
      <c r="B30" s="40">
        <v>1997</v>
      </c>
      <c r="C30" s="39">
        <v>12.490608220784695</v>
      </c>
      <c r="D30" s="43">
        <v>14.491744397001957</v>
      </c>
      <c r="E30" s="39"/>
      <c r="G30" s="38"/>
      <c r="H30" s="38"/>
      <c r="K30" s="45" t="s">
        <v>15</v>
      </c>
      <c r="P30" s="45" t="s">
        <v>16</v>
      </c>
      <c r="W30" s="44"/>
      <c r="X30" s="44"/>
      <c r="Y30" s="44"/>
      <c r="Z30" s="44"/>
      <c r="AA30" s="44"/>
    </row>
    <row r="31" spans="1:27" x14ac:dyDescent="0.75">
      <c r="A31" s="326"/>
      <c r="B31" s="40">
        <v>1998</v>
      </c>
      <c r="C31" s="39">
        <v>11.613967263118694</v>
      </c>
      <c r="D31" s="39">
        <v>15</v>
      </c>
      <c r="E31" s="39"/>
      <c r="G31" s="38"/>
      <c r="H31" s="38"/>
      <c r="W31" s="42"/>
      <c r="X31" s="42"/>
      <c r="AA31" s="42"/>
    </row>
    <row r="32" spans="1:27" x14ac:dyDescent="0.75">
      <c r="A32" s="326"/>
      <c r="B32" s="40">
        <v>1999</v>
      </c>
      <c r="C32" s="39">
        <v>10.919985536442999</v>
      </c>
      <c r="D32" s="39"/>
      <c r="E32" s="39"/>
      <c r="G32" s="38"/>
      <c r="X32" s="41"/>
    </row>
    <row r="33" spans="1:28" x14ac:dyDescent="0.75">
      <c r="A33" s="327"/>
      <c r="B33" s="40">
        <v>2000</v>
      </c>
      <c r="C33" s="20">
        <v>11</v>
      </c>
      <c r="G33" s="38"/>
      <c r="X33" s="37"/>
    </row>
    <row r="34" spans="1:28" x14ac:dyDescent="0.75">
      <c r="G34"/>
      <c r="H34" s="35"/>
      <c r="I34" s="36"/>
      <c r="J34" s="33"/>
      <c r="K34" s="33"/>
      <c r="L34" s="32"/>
      <c r="M34" s="35"/>
      <c r="N34" s="33"/>
      <c r="O34" s="33"/>
      <c r="P34" s="33"/>
      <c r="Q34" s="35"/>
      <c r="R34" s="33"/>
      <c r="S34" s="35"/>
      <c r="T34" s="35"/>
      <c r="U34" s="35"/>
      <c r="V34" s="34"/>
      <c r="W34" s="33"/>
      <c r="X34" s="32"/>
      <c r="Y34" s="31"/>
      <c r="Z34" s="31"/>
      <c r="AA34" s="31"/>
      <c r="AB34" s="31"/>
    </row>
    <row r="35" spans="1:28" x14ac:dyDescent="0.75">
      <c r="G35" s="28"/>
      <c r="H35" s="25"/>
      <c r="I35" s="25"/>
      <c r="J35" s="25"/>
      <c r="K35" s="25"/>
      <c r="L35" s="25"/>
      <c r="M35" s="24"/>
      <c r="N35" s="30"/>
      <c r="O35"/>
      <c r="P35"/>
      <c r="Q35"/>
      <c r="R35"/>
      <c r="S35" s="24"/>
      <c r="T35" s="29"/>
      <c r="U35"/>
      <c r="V35"/>
      <c r="W35"/>
      <c r="X35"/>
      <c r="Y35"/>
      <c r="Z35"/>
      <c r="AA35"/>
      <c r="AB35"/>
    </row>
    <row r="36" spans="1:28" x14ac:dyDescent="0.75">
      <c r="G36" s="28"/>
      <c r="H36" s="25"/>
      <c r="I36" s="25"/>
      <c r="J36" s="25"/>
      <c r="K36" s="25"/>
      <c r="L36" s="25"/>
      <c r="M36" s="24"/>
      <c r="N36" s="27"/>
      <c r="O36"/>
      <c r="P36"/>
      <c r="Q36"/>
      <c r="R36"/>
      <c r="S36"/>
      <c r="T36"/>
      <c r="U36"/>
      <c r="V36"/>
      <c r="W36"/>
      <c r="X36"/>
      <c r="Y36"/>
      <c r="Z36"/>
      <c r="AA36"/>
      <c r="AB36"/>
    </row>
    <row r="37" spans="1:28" x14ac:dyDescent="0.75">
      <c r="G37"/>
      <c r="H37"/>
      <c r="I37"/>
      <c r="J37"/>
      <c r="K37"/>
      <c r="L37"/>
      <c r="M37"/>
      <c r="N37"/>
      <c r="O37"/>
      <c r="P37"/>
      <c r="Q37"/>
      <c r="R37"/>
      <c r="S37"/>
      <c r="T37"/>
      <c r="U37"/>
      <c r="V37"/>
      <c r="W37"/>
      <c r="X37"/>
      <c r="Y37"/>
      <c r="Z37"/>
      <c r="AA37"/>
      <c r="AB37"/>
    </row>
    <row r="38" spans="1:28" x14ac:dyDescent="0.75">
      <c r="G38" s="26"/>
    </row>
    <row r="40" spans="1:28" x14ac:dyDescent="0.75">
      <c r="L40" s="25"/>
      <c r="M40" s="24"/>
    </row>
    <row r="41" spans="1:28" x14ac:dyDescent="0.75">
      <c r="H41" s="25"/>
      <c r="I41" s="24"/>
      <c r="L41" s="25"/>
      <c r="M41" s="24"/>
    </row>
    <row r="42" spans="1:28" x14ac:dyDescent="0.75">
      <c r="H42" s="25"/>
      <c r="I42" s="24"/>
      <c r="L42" s="22"/>
      <c r="M42" s="22"/>
      <c r="O42" s="23"/>
    </row>
    <row r="43" spans="1:28" x14ac:dyDescent="0.75">
      <c r="H43" s="22"/>
      <c r="I43" s="22"/>
      <c r="J43" s="21"/>
    </row>
  </sheetData>
  <mergeCells count="2">
    <mergeCell ref="A20:A33"/>
    <mergeCell ref="A4:A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R36" sqref="R36"/>
    </sheetView>
  </sheetViews>
  <sheetFormatPr defaultRowHeight="13" x14ac:dyDescent="0.6"/>
  <sheetData>
    <row r="1" spans="1:11" x14ac:dyDescent="0.6">
      <c r="A1" s="311" t="s">
        <v>363</v>
      </c>
    </row>
    <row r="4" spans="1:11" x14ac:dyDescent="0.6">
      <c r="C4" s="330" t="s">
        <v>348</v>
      </c>
      <c r="D4" s="330"/>
      <c r="E4" s="330"/>
      <c r="F4" s="330"/>
      <c r="G4" s="330"/>
    </row>
    <row r="5" spans="1:11" ht="15.5" thickBot="1" x14ac:dyDescent="0.75">
      <c r="B5" s="308" t="s">
        <v>349</v>
      </c>
      <c r="C5" s="308" t="s">
        <v>350</v>
      </c>
      <c r="D5" s="308" t="s">
        <v>351</v>
      </c>
      <c r="E5" s="308" t="s">
        <v>352</v>
      </c>
      <c r="F5" s="308" t="s">
        <v>353</v>
      </c>
      <c r="G5" s="308" t="s">
        <v>354</v>
      </c>
    </row>
    <row r="6" spans="1:11" x14ac:dyDescent="0.6">
      <c r="B6" s="77" t="s">
        <v>355</v>
      </c>
      <c r="C6" s="309">
        <v>20.251227550951771</v>
      </c>
      <c r="D6" s="309">
        <v>30.697181677540865</v>
      </c>
      <c r="E6" s="309">
        <v>15.61848389049573</v>
      </c>
      <c r="F6" s="309">
        <v>13.202058249815027</v>
      </c>
      <c r="G6" s="309">
        <v>20.231048631196611</v>
      </c>
    </row>
    <row r="7" spans="1:11" x14ac:dyDescent="0.6">
      <c r="B7" s="77" t="s">
        <v>356</v>
      </c>
      <c r="C7" s="309">
        <v>19.885409941898001</v>
      </c>
      <c r="D7" s="309">
        <v>30.096836668818593</v>
      </c>
      <c r="E7" s="309">
        <v>15.175919948353778</v>
      </c>
      <c r="F7" s="309">
        <v>13.095545513234343</v>
      </c>
      <c r="G7" s="309">
        <v>21.746287927695288</v>
      </c>
    </row>
    <row r="8" spans="1:11" x14ac:dyDescent="0.6">
      <c r="B8" s="77" t="s">
        <v>357</v>
      </c>
      <c r="C8" s="309">
        <v>18.281230303794278</v>
      </c>
      <c r="D8" s="309">
        <v>31.985062397579728</v>
      </c>
      <c r="E8" s="309">
        <v>15.317345266607841</v>
      </c>
      <c r="F8" s="309">
        <v>12.54727089373503</v>
      </c>
      <c r="G8" s="309">
        <v>21.869091138283121</v>
      </c>
    </row>
    <row r="9" spans="1:11" x14ac:dyDescent="0.6">
      <c r="B9" s="77" t="s">
        <v>208</v>
      </c>
      <c r="C9" s="309">
        <v>17.494676554813129</v>
      </c>
      <c r="D9" s="309">
        <v>31.945076731037521</v>
      </c>
      <c r="E9" s="309">
        <v>16.168588002055952</v>
      </c>
      <c r="F9" s="309">
        <v>12.108084294001028</v>
      </c>
      <c r="G9" s="309">
        <v>22.283574418092371</v>
      </c>
    </row>
    <row r="10" spans="1:11" x14ac:dyDescent="0.6">
      <c r="B10" s="77" t="s">
        <v>209</v>
      </c>
      <c r="C10" s="309">
        <v>16.589764806529882</v>
      </c>
      <c r="D10" s="309">
        <v>30.987475982777724</v>
      </c>
      <c r="E10" s="309">
        <v>16.868855447877369</v>
      </c>
      <c r="F10" s="309">
        <v>11.892907731792492</v>
      </c>
      <c r="G10" s="309">
        <v>23.660996031022538</v>
      </c>
    </row>
    <row r="11" spans="1:11" x14ac:dyDescent="0.6">
      <c r="B11" s="77" t="s">
        <v>210</v>
      </c>
      <c r="C11" s="309">
        <v>18.412314682666821</v>
      </c>
      <c r="D11" s="309">
        <v>31.111467101622349</v>
      </c>
      <c r="E11" s="309">
        <v>16.49724754609268</v>
      </c>
      <c r="F11" s="309">
        <v>11.215157428712901</v>
      </c>
      <c r="G11" s="309">
        <v>22.76381324090525</v>
      </c>
      <c r="K11" s="5"/>
    </row>
    <row r="12" spans="1:11" x14ac:dyDescent="0.6">
      <c r="B12" s="77" t="s">
        <v>211</v>
      </c>
      <c r="C12" s="309">
        <v>20.769136520966704</v>
      </c>
      <c r="D12" s="309">
        <v>31.865102459644074</v>
      </c>
      <c r="E12" s="309">
        <v>16.091830796091525</v>
      </c>
      <c r="F12" s="309">
        <v>10.602811896958372</v>
      </c>
      <c r="G12" s="309">
        <v>20.671118326339329</v>
      </c>
    </row>
    <row r="13" spans="1:11" x14ac:dyDescent="0.6">
      <c r="B13" s="77" t="s">
        <v>212</v>
      </c>
      <c r="C13" s="309">
        <v>23.007873771179202</v>
      </c>
      <c r="D13" s="309">
        <v>32.238977496855149</v>
      </c>
      <c r="E13" s="309">
        <v>15.882654408224752</v>
      </c>
      <c r="F13" s="309">
        <v>9.5789784286623902</v>
      </c>
      <c r="G13" s="309">
        <v>19.291515895078504</v>
      </c>
    </row>
    <row r="14" spans="1:11" x14ac:dyDescent="0.6">
      <c r="B14" s="77" t="s">
        <v>213</v>
      </c>
      <c r="C14" s="309">
        <v>23.803499894581488</v>
      </c>
      <c r="D14" s="309">
        <v>31.336868908026403</v>
      </c>
      <c r="E14" s="309">
        <v>16.326894695016136</v>
      </c>
      <c r="F14" s="309">
        <v>9.7795942198219237</v>
      </c>
      <c r="G14" s="309">
        <v>18.753142282554048</v>
      </c>
    </row>
    <row r="15" spans="1:11" x14ac:dyDescent="0.6">
      <c r="B15" s="77" t="s">
        <v>167</v>
      </c>
      <c r="C15" s="309">
        <v>25.204842286840805</v>
      </c>
      <c r="D15" s="309">
        <v>31.350110892065057</v>
      </c>
      <c r="E15" s="309">
        <v>16.205643173977329</v>
      </c>
      <c r="F15" s="309">
        <v>9.5675209462789557</v>
      </c>
      <c r="G15" s="309">
        <v>17.671882700837852</v>
      </c>
    </row>
    <row r="16" spans="1:11" x14ac:dyDescent="0.6">
      <c r="B16" s="77" t="s">
        <v>168</v>
      </c>
      <c r="C16" s="309">
        <v>26.338631250453588</v>
      </c>
      <c r="D16" s="309">
        <v>30.736628202336892</v>
      </c>
      <c r="E16" s="309">
        <v>16.484505406778428</v>
      </c>
      <c r="F16" s="309">
        <v>9.4825459031860078</v>
      </c>
      <c r="G16" s="309">
        <v>16.957689237245084</v>
      </c>
    </row>
    <row r="17" spans="2:7" x14ac:dyDescent="0.6">
      <c r="B17" s="77" t="s">
        <v>5</v>
      </c>
      <c r="C17" s="309">
        <v>29.324374766703993</v>
      </c>
      <c r="D17" s="309">
        <v>31.241756874455646</v>
      </c>
      <c r="E17" s="309">
        <v>16.54348637551325</v>
      </c>
      <c r="F17" s="309">
        <v>8.8490730372029365</v>
      </c>
      <c r="G17" s="309">
        <v>14.041308946124175</v>
      </c>
    </row>
    <row r="18" spans="2:7" x14ac:dyDescent="0.6">
      <c r="B18" s="77" t="s">
        <v>6</v>
      </c>
      <c r="C18" s="310">
        <v>30.296345514950168</v>
      </c>
      <c r="D18" s="309">
        <v>29.311627906976746</v>
      </c>
      <c r="E18" s="309">
        <v>16.798671096345515</v>
      </c>
      <c r="F18" s="309">
        <v>9.3621262458471755</v>
      </c>
      <c r="G18" s="309">
        <v>14.231229235880399</v>
      </c>
    </row>
    <row r="19" spans="2:7" x14ac:dyDescent="0.6">
      <c r="B19" s="77" t="s">
        <v>7</v>
      </c>
      <c r="C19" s="309">
        <v>30.870532866478602</v>
      </c>
      <c r="D19" s="309">
        <v>29.740725514934152</v>
      </c>
      <c r="E19" s="309">
        <v>16.795429737890366</v>
      </c>
      <c r="F19" s="309">
        <v>9.7911911883532028</v>
      </c>
      <c r="G19" s="309">
        <v>12.802120692343678</v>
      </c>
    </row>
    <row r="20" spans="2:7" x14ac:dyDescent="0.6">
      <c r="B20" s="77" t="s">
        <v>8</v>
      </c>
      <c r="C20" s="309">
        <v>29.898690387941684</v>
      </c>
      <c r="D20" s="309">
        <v>31.055683948894607</v>
      </c>
      <c r="E20" s="309">
        <v>17.304030581839854</v>
      </c>
      <c r="F20" s="309">
        <v>9.7181645082050618</v>
      </c>
      <c r="G20" s="309">
        <v>12.023430573118796</v>
      </c>
    </row>
    <row r="21" spans="2:7" x14ac:dyDescent="0.6">
      <c r="B21" s="77" t="s">
        <v>9</v>
      </c>
      <c r="C21" s="309">
        <v>30.186003711022945</v>
      </c>
      <c r="D21" s="309">
        <v>31.323447329119464</v>
      </c>
      <c r="E21" s="309">
        <v>17.799333222706633</v>
      </c>
      <c r="F21" s="309">
        <v>9.8221424369050663</v>
      </c>
      <c r="G21" s="309">
        <v>10.869073300245894</v>
      </c>
    </row>
    <row r="22" spans="2:7" x14ac:dyDescent="0.6">
      <c r="B22" s="77" t="s">
        <v>10</v>
      </c>
      <c r="C22" s="309">
        <v>28.176924513037527</v>
      </c>
      <c r="D22" s="309">
        <v>31.403634326964962</v>
      </c>
      <c r="E22" s="309">
        <v>18.611923579563133</v>
      </c>
      <c r="F22" s="309">
        <v>10.482917418632148</v>
      </c>
      <c r="G22" s="309">
        <v>11.324600161802229</v>
      </c>
    </row>
    <row r="23" spans="2:7" x14ac:dyDescent="0.6">
      <c r="B23" s="77" t="s">
        <v>11</v>
      </c>
      <c r="C23" s="309">
        <v>25.800607110503648</v>
      </c>
      <c r="D23" s="309">
        <v>30.02018404030451</v>
      </c>
      <c r="E23" s="309">
        <v>20.033057325853054</v>
      </c>
      <c r="F23" s="309">
        <v>11.797333163808585</v>
      </c>
      <c r="G23" s="309">
        <v>12.348818359530204</v>
      </c>
    </row>
    <row r="24" spans="2:7" x14ac:dyDescent="0.6">
      <c r="B24" s="88" t="s">
        <v>12</v>
      </c>
      <c r="C24" s="309">
        <v>24.970749923869665</v>
      </c>
      <c r="D24" s="309">
        <v>29.307774910647026</v>
      </c>
      <c r="E24" s="309">
        <v>20.290737743016045</v>
      </c>
      <c r="F24" s="309">
        <v>12.230538682223969</v>
      </c>
      <c r="G24" s="309">
        <v>13.200198740243296</v>
      </c>
    </row>
    <row r="25" spans="2:7" x14ac:dyDescent="0.6">
      <c r="B25" s="88" t="s">
        <v>13</v>
      </c>
      <c r="C25" s="309">
        <v>24.109229439446811</v>
      </c>
      <c r="D25" s="309">
        <v>28.834395108365079</v>
      </c>
      <c r="E25" s="309">
        <v>20.046739443608541</v>
      </c>
      <c r="F25" s="309">
        <v>12.923776290937031</v>
      </c>
      <c r="G25" s="309">
        <v>14.08585971764254</v>
      </c>
    </row>
    <row r="26" spans="2:7" x14ac:dyDescent="0.6">
      <c r="B26" s="313" t="s">
        <v>14</v>
      </c>
      <c r="C26" s="309">
        <v>23.698339368210764</v>
      </c>
      <c r="D26" s="309">
        <v>29.785241603196404</v>
      </c>
      <c r="E26" s="309">
        <v>19.076975902110128</v>
      </c>
      <c r="F26" s="309">
        <v>13.019727806218004</v>
      </c>
      <c r="G26" s="309">
        <v>14.419715320264704</v>
      </c>
    </row>
    <row r="27" spans="2:7" x14ac:dyDescent="0.6">
      <c r="B27" s="313" t="s">
        <v>75</v>
      </c>
      <c r="C27" s="309">
        <v>24</v>
      </c>
      <c r="D27" s="309">
        <v>30</v>
      </c>
      <c r="E27" s="309">
        <v>18</v>
      </c>
      <c r="F27" s="309">
        <v>13</v>
      </c>
      <c r="G27" s="309">
        <v>15</v>
      </c>
    </row>
    <row r="32" spans="2:7" x14ac:dyDescent="0.6">
      <c r="B32" s="88"/>
      <c r="C32" s="312"/>
      <c r="D32" s="312"/>
      <c r="E32" s="312"/>
      <c r="F32" s="312"/>
      <c r="G32" s="312"/>
    </row>
    <row r="35" spans="3:11" x14ac:dyDescent="0.6">
      <c r="C35" s="98"/>
      <c r="D35" s="98"/>
      <c r="E35" s="98"/>
      <c r="F35" s="98"/>
      <c r="G35" s="98"/>
    </row>
    <row r="36" spans="3:11" x14ac:dyDescent="0.6">
      <c r="K36" s="5"/>
    </row>
  </sheetData>
  <mergeCells count="1">
    <mergeCell ref="C4:G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90" zoomScaleNormal="90" workbookViewId="0">
      <selection activeCell="Q24" sqref="Q24"/>
    </sheetView>
  </sheetViews>
  <sheetFormatPr defaultColWidth="9.1328125" defaultRowHeight="14.75" x14ac:dyDescent="0.75"/>
  <cols>
    <col min="1" max="1" width="33.7265625" style="62" customWidth="1"/>
    <col min="2" max="2" width="19.1328125" style="62" customWidth="1"/>
    <col min="3" max="13" width="9.1328125" style="62"/>
    <col min="14" max="14" width="10.54296875" style="62" bestFit="1" customWidth="1"/>
    <col min="15" max="16384" width="9.1328125" style="62"/>
  </cols>
  <sheetData>
    <row r="1" spans="1:19" x14ac:dyDescent="0.75">
      <c r="A1" s="353" t="s">
        <v>252</v>
      </c>
      <c r="B1" s="70"/>
    </row>
    <row r="4" spans="1:19" x14ac:dyDescent="0.75">
      <c r="C4" s="69"/>
      <c r="D4" s="69"/>
      <c r="E4" s="69"/>
      <c r="F4" s="69"/>
      <c r="G4" s="69"/>
      <c r="H4" s="69"/>
      <c r="I4" s="69"/>
      <c r="J4" s="69"/>
      <c r="K4" s="69"/>
      <c r="L4" s="68"/>
      <c r="M4" s="68"/>
      <c r="O4" s="66"/>
    </row>
    <row r="5" spans="1:19" x14ac:dyDescent="0.75">
      <c r="A5" s="168"/>
      <c r="B5" s="171" t="s">
        <v>5</v>
      </c>
      <c r="C5" s="169" t="s">
        <v>6</v>
      </c>
      <c r="D5" s="169" t="s">
        <v>7</v>
      </c>
      <c r="E5" s="169" t="s">
        <v>8</v>
      </c>
      <c r="F5" s="169" t="s">
        <v>9</v>
      </c>
      <c r="G5" s="169" t="s">
        <v>10</v>
      </c>
      <c r="H5" s="169" t="s">
        <v>11</v>
      </c>
      <c r="I5" s="169" t="s">
        <v>12</v>
      </c>
      <c r="J5" s="169" t="s">
        <v>13</v>
      </c>
      <c r="K5" s="169" t="s">
        <v>14</v>
      </c>
      <c r="L5" s="169" t="s">
        <v>75</v>
      </c>
      <c r="O5" s="67"/>
    </row>
    <row r="6" spans="1:19" x14ac:dyDescent="0.75">
      <c r="A6" s="170" t="s">
        <v>106</v>
      </c>
      <c r="B6" s="4">
        <v>34792</v>
      </c>
      <c r="C6" s="4">
        <v>31810</v>
      </c>
      <c r="D6" s="4">
        <v>28556</v>
      </c>
      <c r="E6" s="4">
        <v>25701</v>
      </c>
      <c r="F6" s="4">
        <v>22633</v>
      </c>
      <c r="G6" s="4">
        <v>20374</v>
      </c>
      <c r="H6" s="4">
        <v>19011</v>
      </c>
      <c r="I6" s="4">
        <v>17699</v>
      </c>
      <c r="J6" s="4">
        <v>17215</v>
      </c>
      <c r="K6" s="4">
        <v>17546</v>
      </c>
      <c r="L6" s="4">
        <v>19971</v>
      </c>
      <c r="O6" s="67"/>
    </row>
    <row r="7" spans="1:19" x14ac:dyDescent="0.75">
      <c r="A7" s="170" t="s">
        <v>107</v>
      </c>
      <c r="B7" s="4">
        <v>18449</v>
      </c>
      <c r="C7" s="4">
        <v>17681</v>
      </c>
      <c r="D7" s="4">
        <v>17653</v>
      </c>
      <c r="E7" s="4">
        <v>17511</v>
      </c>
      <c r="F7" s="4">
        <v>17539</v>
      </c>
      <c r="G7" s="4">
        <v>17392</v>
      </c>
      <c r="H7" s="4">
        <v>16937</v>
      </c>
      <c r="I7" s="4">
        <v>16894</v>
      </c>
      <c r="J7" s="4">
        <v>16897</v>
      </c>
      <c r="K7" s="4">
        <v>17369</v>
      </c>
      <c r="L7" s="4">
        <v>18268</v>
      </c>
      <c r="O7" s="67"/>
      <c r="Q7" s="67"/>
    </row>
    <row r="8" spans="1:19" x14ac:dyDescent="0.75">
      <c r="A8" s="170" t="s">
        <v>108</v>
      </c>
      <c r="B8" s="4">
        <v>27131</v>
      </c>
      <c r="C8" s="4">
        <v>25747</v>
      </c>
      <c r="D8" s="4">
        <v>24261</v>
      </c>
      <c r="E8" s="4">
        <v>25512</v>
      </c>
      <c r="F8" s="4">
        <v>26001</v>
      </c>
      <c r="G8" s="4">
        <v>26462</v>
      </c>
      <c r="H8" s="4">
        <v>26843</v>
      </c>
      <c r="I8" s="4">
        <v>27728</v>
      </c>
      <c r="J8" s="4">
        <v>28314</v>
      </c>
      <c r="K8" s="4">
        <v>29125</v>
      </c>
      <c r="L8" s="4">
        <v>29359</v>
      </c>
      <c r="O8" s="67"/>
      <c r="Q8" s="101"/>
      <c r="S8" s="67"/>
    </row>
    <row r="9" spans="1:19" x14ac:dyDescent="0.75">
      <c r="A9" s="170" t="s">
        <v>109</v>
      </c>
      <c r="B9" s="4">
        <v>17594</v>
      </c>
      <c r="C9" s="4">
        <v>18409</v>
      </c>
      <c r="D9" s="4">
        <v>16565</v>
      </c>
      <c r="E9" s="4">
        <v>16607</v>
      </c>
      <c r="F9" s="4">
        <v>15898</v>
      </c>
      <c r="G9" s="4">
        <v>15430</v>
      </c>
      <c r="H9" s="4">
        <v>16104</v>
      </c>
      <c r="I9" s="4">
        <v>15793</v>
      </c>
      <c r="J9" s="4">
        <v>15511</v>
      </c>
      <c r="K9" s="4">
        <v>15059</v>
      </c>
      <c r="L9" s="4">
        <v>15164</v>
      </c>
      <c r="O9" s="67"/>
      <c r="P9" s="67"/>
      <c r="S9" s="67"/>
    </row>
    <row r="10" spans="1:19" x14ac:dyDescent="0.75">
      <c r="A10" s="170" t="s">
        <v>110</v>
      </c>
      <c r="B10" s="4">
        <v>8741</v>
      </c>
      <c r="C10" s="4">
        <v>10313</v>
      </c>
      <c r="D10" s="4">
        <v>3855</v>
      </c>
      <c r="E10" s="4">
        <v>4571</v>
      </c>
      <c r="F10" s="4">
        <v>4987</v>
      </c>
      <c r="G10" s="4">
        <v>5871</v>
      </c>
      <c r="H10" s="4">
        <v>6327</v>
      </c>
      <c r="I10" s="4">
        <v>7105</v>
      </c>
      <c r="J10" s="4">
        <v>8166</v>
      </c>
      <c r="K10" s="4">
        <v>8268</v>
      </c>
      <c r="L10" s="4">
        <v>8835</v>
      </c>
      <c r="O10" s="67"/>
      <c r="P10" s="67"/>
      <c r="S10" s="66"/>
    </row>
    <row r="11" spans="1:19" x14ac:dyDescent="0.75">
      <c r="A11" s="170" t="s">
        <v>111</v>
      </c>
      <c r="B11" s="4">
        <v>303</v>
      </c>
      <c r="C11" s="4">
        <v>293</v>
      </c>
      <c r="D11" s="4">
        <v>210</v>
      </c>
      <c r="E11" s="4">
        <v>279</v>
      </c>
      <c r="F11" s="4">
        <v>381</v>
      </c>
      <c r="G11" s="4">
        <v>448</v>
      </c>
      <c r="H11" s="4">
        <v>563</v>
      </c>
      <c r="I11" s="4">
        <v>625</v>
      </c>
      <c r="J11" s="4">
        <v>474</v>
      </c>
      <c r="K11" s="4">
        <v>433</v>
      </c>
      <c r="L11" s="4">
        <v>418</v>
      </c>
      <c r="M11" s="68"/>
      <c r="O11" s="67"/>
      <c r="P11" s="66"/>
    </row>
    <row r="12" spans="1:19" x14ac:dyDescent="0.75">
      <c r="O12" s="167"/>
    </row>
    <row r="13" spans="1:19" x14ac:dyDescent="0.75">
      <c r="D13" s="65"/>
      <c r="O13" s="66"/>
    </row>
    <row r="14" spans="1:19" x14ac:dyDescent="0.75">
      <c r="D14" s="65"/>
    </row>
    <row r="15" spans="1:19" x14ac:dyDescent="0.75">
      <c r="D15" s="65"/>
    </row>
    <row r="17" spans="3:16" x14ac:dyDescent="0.75">
      <c r="C17" s="64"/>
      <c r="E17" s="63"/>
    </row>
    <row r="18" spans="3:16" x14ac:dyDescent="0.75">
      <c r="P18" s="166" t="s">
        <v>105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39</vt:i4>
      </vt:variant>
    </vt:vector>
  </HeadingPairs>
  <TitlesOfParts>
    <vt:vector size="39" baseType="lpstr">
      <vt:lpstr>Figur 1</vt:lpstr>
      <vt:lpstr>Figur 2</vt:lpstr>
      <vt:lpstr>Figur 3</vt:lpstr>
      <vt:lpstr>Tabell 1</vt:lpstr>
      <vt:lpstr>Figur 4</vt:lpstr>
      <vt:lpstr>Tabell 2</vt:lpstr>
      <vt:lpstr>Figur 5</vt:lpstr>
      <vt:lpstr>Figur 6</vt:lpstr>
      <vt:lpstr>Figur 2-7</vt:lpstr>
      <vt:lpstr>Tabell 3</vt:lpstr>
      <vt:lpstr>Figur 8</vt:lpstr>
      <vt:lpstr>Figur 9</vt:lpstr>
      <vt:lpstr>Tabell 5</vt:lpstr>
      <vt:lpstr>Figur 10</vt:lpstr>
      <vt:lpstr>Tabell 6</vt:lpstr>
      <vt:lpstr>Figur 11</vt:lpstr>
      <vt:lpstr>Figur 12</vt:lpstr>
      <vt:lpstr>Figur 13</vt:lpstr>
      <vt:lpstr>Figur 14</vt:lpstr>
      <vt:lpstr>Figur 15</vt:lpstr>
      <vt:lpstr>Figur 16</vt:lpstr>
      <vt:lpstr>Tabell 7</vt:lpstr>
      <vt:lpstr>Figur 17</vt:lpstr>
      <vt:lpstr>Figur 17b</vt:lpstr>
      <vt:lpstr>Figur 18</vt:lpstr>
      <vt:lpstr>Figur 19</vt:lpstr>
      <vt:lpstr>Figur 20</vt:lpstr>
      <vt:lpstr>Figur 21</vt:lpstr>
      <vt:lpstr>Figur 22</vt:lpstr>
      <vt:lpstr>Figur 23</vt:lpstr>
      <vt:lpstr>Tabell 8</vt:lpstr>
      <vt:lpstr>Tabell 9</vt:lpstr>
      <vt:lpstr>Figur 24</vt:lpstr>
      <vt:lpstr>Figur 25</vt:lpstr>
      <vt:lpstr>Figur 26</vt:lpstr>
      <vt:lpstr>Figur 27</vt:lpstr>
      <vt:lpstr>Figur 28</vt:lpstr>
      <vt:lpstr>Figur 29</vt:lpstr>
      <vt:lpstr>Figur 30</vt:lpstr>
    </vt:vector>
  </TitlesOfParts>
  <Company>Universitetskanslersämbetet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Gustavsson</dc:creator>
  <cp:lastModifiedBy>Tomas Gustavsson</cp:lastModifiedBy>
  <dcterms:created xsi:type="dcterms:W3CDTF">2021-02-02T15:30:23Z</dcterms:created>
  <dcterms:modified xsi:type="dcterms:W3CDTF">2021-05-31T13:29:51Z</dcterms:modified>
</cp:coreProperties>
</file>