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5.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7.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0.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nalys\Årsrapport\2017\Figurunderlag i excel till webb\"/>
    </mc:Choice>
  </mc:AlternateContent>
  <bookViews>
    <workbookView xWindow="0" yWindow="0" windowWidth="14925" windowHeight="6900" tabRatio="833" firstSheet="13" activeTab="23"/>
  </bookViews>
  <sheets>
    <sheet name="Figur 1" sheetId="1" r:id="rId1"/>
    <sheet name="Figur 2" sheetId="55" r:id="rId2"/>
    <sheet name="Figur 3" sheetId="54" r:id="rId3"/>
    <sheet name="Figur 4" sheetId="56" r:id="rId4"/>
    <sheet name="Tabell 3" sheetId="57" r:id="rId5"/>
    <sheet name="Figur 5" sheetId="58" r:id="rId6"/>
    <sheet name="Figur 6" sheetId="59" r:id="rId7"/>
    <sheet name="Figur 7" sheetId="60" r:id="rId8"/>
    <sheet name="Tabell 4" sheetId="61" r:id="rId9"/>
    <sheet name="Figur 8" sheetId="62" r:id="rId10"/>
    <sheet name="Figur 9" sheetId="63" r:id="rId11"/>
    <sheet name="Figur 10" sheetId="64" r:id="rId12"/>
    <sheet name="Tabell 6" sheetId="65" r:id="rId13"/>
    <sheet name="Figur 11" sheetId="66" r:id="rId14"/>
    <sheet name="Figur 12" sheetId="68" r:id="rId15"/>
    <sheet name="Figur 13" sheetId="69" r:id="rId16"/>
    <sheet name="Figur 14" sheetId="70" r:id="rId17"/>
    <sheet name="Figur 15" sheetId="72" r:id="rId18"/>
    <sheet name="Figur 16" sheetId="73" r:id="rId19"/>
    <sheet name="Figur 17" sheetId="74" r:id="rId20"/>
    <sheet name="Figur 18" sheetId="75" r:id="rId21"/>
    <sheet name="Tabell 7" sheetId="76" r:id="rId22"/>
    <sheet name="Figur 19a o 19b" sheetId="77" r:id="rId23"/>
    <sheet name="Figur 20" sheetId="78" r:id="rId24"/>
    <sheet name="Figur 21" sheetId="71" r:id="rId25"/>
    <sheet name="Figur 22" sheetId="46" r:id="rId26"/>
    <sheet name="Figur 23" sheetId="49" r:id="rId27"/>
    <sheet name="Tabell 8" sheetId="79" r:id="rId28"/>
    <sheet name="Tabell 9" sheetId="80" r:id="rId29"/>
    <sheet name="Figur 24" sheetId="40" r:id="rId30"/>
    <sheet name="Tabell 10" sheetId="41" r:id="rId31"/>
    <sheet name="Tabell 11" sheetId="42" r:id="rId32"/>
    <sheet name="Figur 25" sheetId="43" r:id="rId33"/>
    <sheet name="Figur 26" sheetId="44" r:id="rId34"/>
    <sheet name="Figur 27" sheetId="45" r:id="rId35"/>
    <sheet name="Figur 28" sheetId="81" r:id="rId36"/>
    <sheet name="Figur 29" sheetId="51" r:id="rId37"/>
    <sheet name="Tabell 12" sheetId="52" r:id="rId38"/>
  </sheets>
  <externalReferences>
    <externalReference r:id="rId39"/>
    <externalReference r:id="rId4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80" l="1"/>
  <c r="H18" i="80"/>
  <c r="H16" i="80"/>
  <c r="H15" i="80"/>
  <c r="H14" i="80"/>
  <c r="H11" i="80"/>
  <c r="H10" i="80"/>
  <c r="H7" i="80"/>
  <c r="H6" i="80"/>
  <c r="C33" i="71"/>
  <c r="B33" i="71"/>
  <c r="H13" i="41"/>
  <c r="Q13" i="41"/>
  <c r="H20" i="54"/>
  <c r="G20" i="54"/>
  <c r="H19" i="54"/>
  <c r="G19" i="54"/>
  <c r="H18" i="54"/>
  <c r="G18" i="54"/>
  <c r="H17" i="54"/>
  <c r="G17" i="54"/>
  <c r="H16" i="54"/>
  <c r="G16" i="54"/>
  <c r="H15" i="54"/>
  <c r="G15" i="54"/>
  <c r="H14" i="54"/>
  <c r="G14" i="54"/>
  <c r="H13" i="54"/>
  <c r="G13" i="54"/>
  <c r="H12" i="54"/>
  <c r="G12" i="54"/>
  <c r="H11" i="54"/>
  <c r="G11" i="54"/>
  <c r="H10" i="54"/>
  <c r="G10" i="54"/>
  <c r="H9" i="54"/>
  <c r="G9" i="54"/>
  <c r="H8" i="54"/>
  <c r="G8" i="54"/>
  <c r="H7" i="54"/>
  <c r="G7" i="54"/>
  <c r="H6" i="54"/>
  <c r="G6" i="54"/>
  <c r="H5" i="54"/>
  <c r="G5" i="54"/>
  <c r="D17" i="45"/>
  <c r="C17" i="45"/>
  <c r="B17" i="45"/>
  <c r="D16" i="45"/>
  <c r="C16" i="45"/>
  <c r="B16" i="45"/>
  <c r="D15" i="45"/>
  <c r="C15" i="45"/>
  <c r="B15" i="45"/>
  <c r="D14" i="45"/>
  <c r="C14" i="45"/>
  <c r="B14" i="45"/>
  <c r="D13" i="45"/>
  <c r="C13" i="45"/>
  <c r="B13" i="45"/>
  <c r="D12" i="45"/>
  <c r="C12" i="45"/>
  <c r="B12" i="45"/>
  <c r="L10" i="44"/>
  <c r="K10" i="44"/>
  <c r="J10" i="44"/>
  <c r="I10" i="44"/>
  <c r="H10" i="44"/>
  <c r="G10" i="44"/>
  <c r="F10" i="44"/>
  <c r="E10" i="44"/>
  <c r="D10" i="44"/>
  <c r="C10" i="44"/>
  <c r="B10" i="44"/>
  <c r="L9" i="44"/>
  <c r="K9" i="44"/>
  <c r="J9" i="44"/>
  <c r="I9" i="44"/>
  <c r="H9" i="44"/>
  <c r="G9" i="44"/>
  <c r="F9" i="44"/>
  <c r="E9" i="44"/>
  <c r="D9" i="44"/>
  <c r="C9" i="44"/>
  <c r="B9" i="44"/>
  <c r="G31" i="43"/>
  <c r="G30" i="43"/>
  <c r="G29" i="43"/>
  <c r="G28" i="43"/>
  <c r="G27" i="43"/>
  <c r="G26" i="43"/>
  <c r="G25" i="43"/>
  <c r="G24" i="43"/>
  <c r="G23" i="43"/>
  <c r="G22" i="43"/>
  <c r="G21" i="43"/>
  <c r="G20" i="43"/>
  <c r="G19" i="43"/>
  <c r="G18" i="43"/>
  <c r="G17" i="43"/>
  <c r="G16" i="43"/>
  <c r="G15" i="43"/>
  <c r="G14" i="43"/>
  <c r="G13" i="43"/>
  <c r="G12" i="43"/>
  <c r="G11" i="43"/>
  <c r="G10" i="43"/>
  <c r="G9" i="43"/>
  <c r="G8" i="43"/>
  <c r="G7" i="43"/>
  <c r="G6" i="43"/>
  <c r="G5" i="43"/>
  <c r="G4" i="43"/>
  <c r="P13" i="41"/>
  <c r="O13" i="41"/>
  <c r="N13" i="41"/>
  <c r="M13" i="41"/>
  <c r="L13" i="41"/>
  <c r="Q12" i="41"/>
  <c r="P12" i="41"/>
  <c r="O12" i="41"/>
  <c r="N12" i="41"/>
  <c r="M12" i="41"/>
  <c r="L12" i="41"/>
  <c r="Q11" i="41"/>
  <c r="P11" i="41"/>
  <c r="O11" i="41"/>
  <c r="N11" i="41"/>
  <c r="M11" i="41"/>
  <c r="L11" i="41"/>
  <c r="Q10" i="41"/>
  <c r="P10" i="41"/>
  <c r="O10" i="41"/>
  <c r="N10" i="41"/>
  <c r="M10" i="41"/>
  <c r="L10" i="41"/>
  <c r="Q9" i="41"/>
  <c r="P9" i="41"/>
  <c r="O9" i="41"/>
  <c r="N9" i="41"/>
  <c r="M9" i="41"/>
  <c r="L9" i="41"/>
  <c r="Q8" i="41"/>
  <c r="P8" i="41"/>
  <c r="O8" i="41"/>
  <c r="N8" i="41"/>
  <c r="M8" i="41"/>
  <c r="L8" i="41"/>
  <c r="Q7" i="41"/>
  <c r="P7" i="41"/>
  <c r="O7" i="41"/>
  <c r="N7" i="41"/>
  <c r="M7" i="41"/>
  <c r="L7" i="41"/>
  <c r="Q6" i="41"/>
  <c r="P6" i="41"/>
  <c r="O6" i="41"/>
  <c r="N6" i="41"/>
  <c r="M6" i="41"/>
  <c r="L6" i="41"/>
  <c r="Q5" i="41"/>
  <c r="P5" i="41"/>
  <c r="O5" i="41"/>
  <c r="N5" i="41"/>
  <c r="M5" i="41"/>
  <c r="L5" i="41"/>
  <c r="Q4" i="41"/>
  <c r="P4" i="41"/>
  <c r="O4" i="41"/>
  <c r="N4" i="41"/>
  <c r="M4" i="41"/>
  <c r="L4" i="41"/>
  <c r="F59" i="40"/>
  <c r="F58" i="40"/>
  <c r="F57" i="40"/>
  <c r="F56" i="40"/>
  <c r="F55" i="40"/>
  <c r="F54" i="40"/>
  <c r="F52" i="40"/>
  <c r="F51" i="40"/>
  <c r="F50" i="40"/>
  <c r="F49" i="40"/>
  <c r="F48" i="40"/>
  <c r="F45" i="40"/>
  <c r="F44" i="40"/>
  <c r="F43" i="40"/>
  <c r="F42" i="40"/>
  <c r="F41" i="40"/>
  <c r="F40" i="40"/>
  <c r="F38" i="40"/>
  <c r="F37" i="40"/>
  <c r="F36" i="40"/>
  <c r="F35" i="40"/>
  <c r="F34" i="40"/>
  <c r="F33" i="40"/>
  <c r="F31" i="40"/>
  <c r="F30" i="40"/>
  <c r="F29" i="40"/>
  <c r="F28" i="40"/>
  <c r="F27" i="40"/>
  <c r="F26" i="40"/>
  <c r="F24" i="40"/>
  <c r="F23" i="40"/>
  <c r="F22" i="40"/>
  <c r="F21" i="40"/>
  <c r="F20" i="40"/>
  <c r="F19" i="40"/>
  <c r="F17" i="40"/>
  <c r="F16" i="40"/>
  <c r="F15" i="40"/>
  <c r="F14" i="40"/>
  <c r="F13" i="40"/>
  <c r="F12" i="40"/>
  <c r="F10" i="40"/>
  <c r="F9" i="40"/>
  <c r="F8" i="40"/>
  <c r="F7" i="40"/>
  <c r="F6" i="40"/>
  <c r="F5" i="40"/>
  <c r="B14" i="1"/>
  <c r="B13" i="1"/>
  <c r="B12" i="1"/>
  <c r="F6" i="54" l="1"/>
  <c r="F8" i="54"/>
  <c r="F10" i="54"/>
  <c r="F12" i="54"/>
  <c r="F14" i="54"/>
  <c r="F16" i="54"/>
  <c r="F18" i="54"/>
  <c r="F20" i="54"/>
  <c r="F5" i="54"/>
  <c r="F7" i="54"/>
  <c r="F9" i="54"/>
  <c r="F11" i="54"/>
  <c r="F13" i="54"/>
  <c r="F15" i="54"/>
  <c r="F17" i="54"/>
  <c r="F19" i="54"/>
</calcChain>
</file>

<file path=xl/sharedStrings.xml><?xml version="1.0" encoding="utf-8"?>
<sst xmlns="http://schemas.openxmlformats.org/spreadsheetml/2006/main" count="833" uniqueCount="399">
  <si>
    <t>År</t>
  </si>
  <si>
    <t>Antal sökande per antagen</t>
  </si>
  <si>
    <t>Antal antagna</t>
  </si>
  <si>
    <t>2006</t>
  </si>
  <si>
    <t>2007</t>
  </si>
  <si>
    <t>2008</t>
  </si>
  <si>
    <t>2009</t>
  </si>
  <si>
    <t>2010</t>
  </si>
  <si>
    <t>2011</t>
  </si>
  <si>
    <t>2012</t>
  </si>
  <si>
    <t>2013</t>
  </si>
  <si>
    <t>Civilekonomexamen</t>
  </si>
  <si>
    <t>Psykologexamen</t>
  </si>
  <si>
    <t>Högskoleingenjörsexamen</t>
  </si>
  <si>
    <t>Socionomexamen</t>
  </si>
  <si>
    <t>Juristexamen</t>
  </si>
  <si>
    <t>Sjuksköterskeexamen</t>
  </si>
  <si>
    <t>Civilingenjörsexamen</t>
  </si>
  <si>
    <t>2014</t>
  </si>
  <si>
    <t>Fysioterapeutexamen</t>
  </si>
  <si>
    <t>Söktryck</t>
  </si>
  <si>
    <t>Examina</t>
  </si>
  <si>
    <t>Antagna, kvinnor</t>
  </si>
  <si>
    <t>Antagna, män</t>
  </si>
  <si>
    <t>Sökande, kvinnor</t>
  </si>
  <si>
    <t>Sökande, män</t>
  </si>
  <si>
    <t>Antal sökande totalt</t>
  </si>
  <si>
    <t>Antagna</t>
  </si>
  <si>
    <t>Förskollärarexamen</t>
  </si>
  <si>
    <t>Ämneslärarexamen</t>
  </si>
  <si>
    <t>Grundlärarexamen</t>
  </si>
  <si>
    <t>Yrkeslärarexamen</t>
  </si>
  <si>
    <t>Läkarexamen</t>
  </si>
  <si>
    <t>Specialistsjuksköterskeexamen</t>
  </si>
  <si>
    <t>Specialpedagogexamen</t>
  </si>
  <si>
    <t>Tandläkarexamen</t>
  </si>
  <si>
    <t>Arbetsterapeutexamen</t>
  </si>
  <si>
    <t>Röntgensjuksköterskeexamen</t>
  </si>
  <si>
    <t>Antal antagna totalt</t>
  </si>
  <si>
    <t>Behöriga. förstahandssökande</t>
  </si>
  <si>
    <t>Söktryck (sekundär axel)</t>
  </si>
  <si>
    <t>Förskollärar-
examen</t>
  </si>
  <si>
    <t>ht-11</t>
  </si>
  <si>
    <t>ht-12</t>
  </si>
  <si>
    <t>ht-13</t>
  </si>
  <si>
    <t>ht-14</t>
  </si>
  <si>
    <t>ht-15</t>
  </si>
  <si>
    <t>ht-16</t>
  </si>
  <si>
    <t>Fritids-
hem</t>
  </si>
  <si>
    <t>F–3</t>
  </si>
  <si>
    <t>4–6</t>
  </si>
  <si>
    <t>7–9</t>
  </si>
  <si>
    <t>Gymnasie-
skolan</t>
  </si>
  <si>
    <t>Okänt</t>
  </si>
  <si>
    <t>Yrkeslärar-
examen</t>
  </si>
  <si>
    <t>Ej Avrundad</t>
  </si>
  <si>
    <t>11/12</t>
  </si>
  <si>
    <t>12/13</t>
  </si>
  <si>
    <t>13/14</t>
  </si>
  <si>
    <t>14/15</t>
  </si>
  <si>
    <t>15/16</t>
  </si>
  <si>
    <t>Avrundad</t>
  </si>
  <si>
    <t xml:space="preserve"> </t>
  </si>
  <si>
    <t>Fritidshem</t>
  </si>
  <si>
    <t>Gymnasieskolan</t>
  </si>
  <si>
    <t>Lärarexamen</t>
  </si>
  <si>
    <t>Samtliga</t>
  </si>
  <si>
    <t>Kvinnor</t>
  </si>
  <si>
    <t>Män</t>
  </si>
  <si>
    <t>Totalt</t>
  </si>
  <si>
    <t>Årskurs 7-9</t>
  </si>
  <si>
    <t xml:space="preserve">Totalt </t>
  </si>
  <si>
    <t>Stockholms universitet</t>
  </si>
  <si>
    <t>Göteborgs universitet</t>
  </si>
  <si>
    <t>Malmö högskola</t>
  </si>
  <si>
    <t>Karlstads universitet</t>
  </si>
  <si>
    <t>Linköpings universitet</t>
  </si>
  <si>
    <t>Uppsala universitet</t>
  </si>
  <si>
    <t>Linnéuniversitetet</t>
  </si>
  <si>
    <t>Umeå universitet</t>
  </si>
  <si>
    <t>Högskolan Dalarna</t>
  </si>
  <si>
    <t>Högskolan i Gävle</t>
  </si>
  <si>
    <t>Mälardalens högskola</t>
  </si>
  <si>
    <t>Högskolan Kristianstad</t>
  </si>
  <si>
    <t>Högskolan i Borås</t>
  </si>
  <si>
    <t>Mittuniversitetet</t>
  </si>
  <si>
    <t>Örebro universitet</t>
  </si>
  <si>
    <t>Södertörns högskola</t>
  </si>
  <si>
    <t>Högskolan Väst</t>
  </si>
  <si>
    <t>Luleå tekniska universitet</t>
  </si>
  <si>
    <t>Högskolan i Halmstad</t>
  </si>
  <si>
    <t>Lunds universitet</t>
  </si>
  <si>
    <t>Gymnastik- och idrottshögskolan</t>
  </si>
  <si>
    <t>Kungl. Tekniska högskolan</t>
  </si>
  <si>
    <t>Kungl. Musikhögskolan i Stockholm</t>
  </si>
  <si>
    <t>Konstfack</t>
  </si>
  <si>
    <t>Högskolan i Skövde</t>
  </si>
  <si>
    <t>Stockholms konstnärliga högskola</t>
  </si>
  <si>
    <t>Chalmers tekniska högskola</t>
  </si>
  <si>
    <t>05/06</t>
  </si>
  <si>
    <t>06/07</t>
  </si>
  <si>
    <t>07/08</t>
  </si>
  <si>
    <t>08/09</t>
  </si>
  <si>
    <t>09/10</t>
  </si>
  <si>
    <t>10/11</t>
  </si>
  <si>
    <t>Totalsumma</t>
  </si>
  <si>
    <t>Kvinnor(%)</t>
  </si>
  <si>
    <t>Män (%)</t>
  </si>
  <si>
    <t>betyg &lt; 11</t>
  </si>
  <si>
    <t>11  ≤ betyg &lt; 13</t>
  </si>
  <si>
    <t>13  ≤ betyg &lt; 15</t>
  </si>
  <si>
    <t>15  ≤ betyg &lt; 17</t>
  </si>
  <si>
    <t>17  ≤ betyg &lt; 19</t>
  </si>
  <si>
    <t>19  ≤ betyg</t>
  </si>
  <si>
    <t>2013/14</t>
  </si>
  <si>
    <t>2012/13</t>
  </si>
  <si>
    <t>2011/12</t>
  </si>
  <si>
    <t>2010/11</t>
  </si>
  <si>
    <t>2009/10</t>
  </si>
  <si>
    <t>2008/09</t>
  </si>
  <si>
    <t>2007/08</t>
  </si>
  <si>
    <t>2006/07</t>
  </si>
  <si>
    <t>2005/06</t>
  </si>
  <si>
    <t>2004/05</t>
  </si>
  <si>
    <t>Total</t>
  </si>
  <si>
    <t>Vård och omsorg</t>
  </si>
  <si>
    <t>Teknik</t>
  </si>
  <si>
    <t>Naturvetenskap</t>
  </si>
  <si>
    <t>Medicin och odontologi</t>
  </si>
  <si>
    <t>Konstnärligt område</t>
  </si>
  <si>
    <t>Juridik och samhällsvetenskap</t>
  </si>
  <si>
    <t>Humaniora och teologi</t>
  </si>
  <si>
    <t xml:space="preserve">Konstnärliga program campus </t>
  </si>
  <si>
    <t>Yrkesexamensprogram campus</t>
  </si>
  <si>
    <t>Yrkesexamensprogram distans</t>
  </si>
  <si>
    <t>Generella program campus</t>
  </si>
  <si>
    <t>Generella program distans</t>
  </si>
  <si>
    <t>Fristående kurser campus</t>
  </si>
  <si>
    <t>Fristående kurser distans</t>
  </si>
  <si>
    <t xml:space="preserve">Förgymnasial utbildning                 </t>
  </si>
  <si>
    <t xml:space="preserve">Forskarutbildning                       </t>
  </si>
  <si>
    <t>Svensk bakgrund</t>
  </si>
  <si>
    <t>Född i Sverige med två utrikes födda föräldrar</t>
  </si>
  <si>
    <t xml:space="preserve">Yrkesexamensprogram </t>
  </si>
  <si>
    <t>Svensk bakgrund (%)</t>
  </si>
  <si>
    <t>Utländsk bakgrund (%)</t>
  </si>
  <si>
    <t>Antal totalt</t>
  </si>
  <si>
    <t>Alla yrkesexamensprogram</t>
  </si>
  <si>
    <t>Stor andel med utländsk bakgrund</t>
  </si>
  <si>
    <t>Receptarieexamen</t>
  </si>
  <si>
    <t xml:space="preserve">Apotekarexamen </t>
  </si>
  <si>
    <t xml:space="preserve">Tandhygienistexamen </t>
  </si>
  <si>
    <t xml:space="preserve">Biomedicinsk analytikerexamen </t>
  </si>
  <si>
    <t>Liten andel med utländsk bakgrund</t>
  </si>
  <si>
    <t>Lant- och skogsbruk*</t>
  </si>
  <si>
    <t xml:space="preserve">Psykologexamen </t>
  </si>
  <si>
    <t xml:space="preserve">Yrkeslärarexamen </t>
  </si>
  <si>
    <t>Arkitektexamen</t>
  </si>
  <si>
    <t xml:space="preserve">* I Lant- och skogsbruk ingår flera program med färre än 100 nybörjare där andelen med utländsk bakgrund är liten, såsom jägmästar- och agronomexamen.  </t>
  </si>
  <si>
    <t>Examen</t>
  </si>
  <si>
    <t>Inriktning</t>
  </si>
  <si>
    <t>Antal nybörjare</t>
  </si>
  <si>
    <t>Könsfördelning</t>
  </si>
  <si>
    <t>92 ||||||||||||||||||||||||||||||||||||||||||||||  ||| 8</t>
  </si>
  <si>
    <t>63 |||||||||||||||||||||||||||||||  |||||||||||||||||| 37</t>
  </si>
  <si>
    <t>90 ||||||||||||||||||||||||||||||||||||||||||||  ||||| 10</t>
  </si>
  <si>
    <t>69 ||||||||||||||||||||||||||||||||||  ||||||||||||||| 31</t>
  </si>
  <si>
    <t>58 ||||||||||||||||||||||||||||  ||||||||||||||||||||| 42</t>
  </si>
  <si>
    <t>51 |||||||||||||||||||||||||  |||||||||||||||||||||||| 49</t>
  </si>
  <si>
    <t>49 ||||||||||||||||||||||||  ||||||||||||||||||||||||| 51</t>
  </si>
  <si>
    <t>64 ||||||||||||||||||||||||||||||||  ||||||||||||||||| 36</t>
  </si>
  <si>
    <t>64 |||||||||||||||||||||||||||||||  |||||||||||||||||| 36</t>
  </si>
  <si>
    <t>72 |||||||||||||||||||||||||||||||||||  |||||||||||||| 28</t>
  </si>
  <si>
    <t>Ht 2016</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</si>
  <si>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</si>
  <si>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</si>
  <si>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</si>
  <si>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</si>
  <si>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</si>
  <si>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</si>
  <si>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</si>
  <si>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</si>
  <si>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</si>
  <si>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</si>
  <si>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</si>
  <si>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</si>
  <si>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</si>
  <si>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</si>
  <si>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</si>
  <si>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</si>
  <si>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</si>
  <si>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</si>
  <si>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</si>
  <si>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</si>
  <si>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</si>
  <si>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</si>
  <si>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</si>
  <si>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19-åringar</t>
  </si>
  <si>
    <t>Prognos 19-åringar</t>
  </si>
  <si>
    <t>25-åringar</t>
  </si>
  <si>
    <t>Prognos 25-åringar</t>
  </si>
  <si>
    <t>Studie- och yrkesvägledarexamen</t>
  </si>
  <si>
    <t>2015/16</t>
  </si>
  <si>
    <t>2014/15</t>
  </si>
  <si>
    <t>Inresande</t>
  </si>
  <si>
    <t>Svenska</t>
  </si>
  <si>
    <t>Läsår</t>
  </si>
  <si>
    <t>Högskolenybörjare</t>
  </si>
  <si>
    <t>Antalet högskolenybörjare läsåren 2005/06–2015/16</t>
  </si>
  <si>
    <t>Andel elever som påbörjat högskolestudier senast läsåret 2015/16 av de som slutförde gymnasieskolan 2012/13</t>
  </si>
  <si>
    <t>Uppgifterna är avrundade till närmaste heltal</t>
  </si>
  <si>
    <t>Fördelning av eleverna som slutförde gymnasieskolan 2012/13</t>
  </si>
  <si>
    <t>Andel elever som som påbörjat högskolestudier senast läsåret 2015/16</t>
  </si>
  <si>
    <t>Estetiska programmet</t>
  </si>
  <si>
    <t>International Baccalaureate</t>
  </si>
  <si>
    <t>&lt; 1 %</t>
  </si>
  <si>
    <t>Naturvetenskapsprogrammet</t>
  </si>
  <si>
    <t>Samhällsvetenskapsprogrammet</t>
  </si>
  <si>
    <t>Teknikprogrammet</t>
  </si>
  <si>
    <t>Högskoleförberedande program</t>
  </si>
  <si>
    <t>Yrkesförberedande program</t>
  </si>
  <si>
    <t>Barn- och fritidsprogrammet</t>
  </si>
  <si>
    <t>Byggprogrammet</t>
  </si>
  <si>
    <t>Elprogrammet</t>
  </si>
  <si>
    <t>Energiprogrammet</t>
  </si>
  <si>
    <t>Fordonsprogrammet</t>
  </si>
  <si>
    <t>Handels- och adm.programmet</t>
  </si>
  <si>
    <t>Hantverksprogrammet</t>
  </si>
  <si>
    <t>Hotell- och restaurangprogrammet</t>
  </si>
  <si>
    <t>Industriprogrammet</t>
  </si>
  <si>
    <t>Livsmedelsprogrammet</t>
  </si>
  <si>
    <t>Medieprogrammet</t>
  </si>
  <si>
    <t>Naturbruksprogrammet</t>
  </si>
  <si>
    <t>Omvårdnadsprogrammet</t>
  </si>
  <si>
    <t>Övriga program*</t>
  </si>
  <si>
    <t>* I Övriga program ingår individuella program, Waldorf samt program utan känd anknytning</t>
  </si>
  <si>
    <t>Andelen av årskullarna födda 1981–1996 som påbörjat högskolestudier i Sverige eller utomlands senast vid 19, 21 respektive 24 års ålder.</t>
  </si>
  <si>
    <t>Födelseår</t>
  </si>
  <si>
    <t>–19 år</t>
  </si>
  <si>
    <t>20–21 år</t>
  </si>
  <si>
    <t>22–24 år</t>
  </si>
  <si>
    <t>Andelen svenska högskolenybörjare i olika åldrar under de 20 senaste läsåren</t>
  </si>
  <si>
    <t>Högst 19 år</t>
  </si>
  <si>
    <t>Minst 30 år</t>
  </si>
  <si>
    <t>1996/97</t>
  </si>
  <si>
    <t>1997/98</t>
  </si>
  <si>
    <t>1998/99</t>
  </si>
  <si>
    <t>1999/00</t>
  </si>
  <si>
    <t>2000/01</t>
  </si>
  <si>
    <t>2001/02</t>
  </si>
  <si>
    <t>2002/03</t>
  </si>
  <si>
    <t>2003/04</t>
  </si>
  <si>
    <t>Samtliga högskolenybörjare fördelade efter studieform (kurs, program mot generell examen eller yrkesexamensprogram) 2006/07–2014/15</t>
  </si>
  <si>
    <t>Fristående kurser</t>
  </si>
  <si>
    <t>Generella program</t>
  </si>
  <si>
    <t>Yrkesexamensprogram</t>
  </si>
  <si>
    <t>För läsåret 2006/07 är antalet avrundat till jämna hundratal</t>
  </si>
  <si>
    <t>Nybörjare på de generella programmen samt några av de största examensprogrammen (med mer än 1 000 nybörjare  läsåret 2015/16)</t>
  </si>
  <si>
    <t>Antalsuppgifterna för de enskilda yrkesexamensprogrammen är avrundade till närmaste 10-tal, övriga antals uppgifter till närmaste 100-tal. Procenttalen är avrundade till närmaste heltal.</t>
  </si>
  <si>
    <t>Förändring</t>
  </si>
  <si>
    <t>Könsfördelning (%)</t>
  </si>
  <si>
    <t>Andel inresande</t>
  </si>
  <si>
    <t>Program mot</t>
  </si>
  <si>
    <t>Högskoleexamen</t>
  </si>
  <si>
    <t>Kandidatexamen</t>
  </si>
  <si>
    <t>Magisterexamen</t>
  </si>
  <si>
    <t>Masterexamen</t>
  </si>
  <si>
    <t>Yrkesexamen</t>
  </si>
  <si>
    <t>varav</t>
  </si>
  <si>
    <t>92 ||||||||||||||||||||||||||||||||||||||||||||||  ||| 08</t>
  </si>
  <si>
    <t>Registrerade studenter i utbildning på grundnivå och avancerad nivå per hösttermin 1977–2015</t>
  </si>
  <si>
    <t>Totala antalet studenter</t>
  </si>
  <si>
    <t>Svenska kvinnor</t>
  </si>
  <si>
    <t>Svenska män</t>
  </si>
  <si>
    <t>Inresande kvinnor och män</t>
  </si>
  <si>
    <t>Antal registrerade studenter på enbart campusstudier höstterminerna 2005–2015</t>
  </si>
  <si>
    <t>Campus enbart</t>
  </si>
  <si>
    <t>Distans &amp; campus</t>
  </si>
  <si>
    <t>Distans enbart</t>
  </si>
  <si>
    <t>Antal</t>
  </si>
  <si>
    <t>Antal registrerade studenter i distansstudier eller som kombinerade distans och campusstudier höstterminerna 2005–2015</t>
  </si>
  <si>
    <t xml:space="preserve"> Antalet registrerade studenter i högskolan per område läsåret 2015/16 samt andel registrerade på avancerad nivå.</t>
  </si>
  <si>
    <t>Antalsuppgifterna är avrundade till närmaste 100-tal. Procenttalen är avrundade till närmaste heltal.</t>
  </si>
  <si>
    <t>Andel på avancerad nivå</t>
  </si>
  <si>
    <t>Övrigt område</t>
  </si>
  <si>
    <t>-</t>
  </si>
  <si>
    <t>60 ||||||||||||||||||||||||||||||  ||||||||||||||||||| 40</t>
  </si>
  <si>
    <t>61 ||||||||||||||||||||||||||||||  ||||||||||||||||||| 39</t>
  </si>
  <si>
    <t>45 ||||||||||||||||||||||  ||||||||||||||||||||||||||| 55</t>
  </si>
  <si>
    <t>59 |||||||||||||||||||||||||||||  |||||||||||||||||||| 41</t>
  </si>
  <si>
    <t>Andel av befolkningen i olika åldrar som var registrerade i utbildning på grundnivå eller avancerad nivå höstterminen 2016</t>
  </si>
  <si>
    <t>Ålder</t>
  </si>
  <si>
    <t>30 - 39</t>
  </si>
  <si>
    <t>40 - 49</t>
  </si>
  <si>
    <t>50 -</t>
  </si>
  <si>
    <t>25–29 år</t>
  </si>
  <si>
    <t>38 |||||||||||||||||||  |||||||||||||||||||||||||||||| 62</t>
  </si>
  <si>
    <t>56 ||||||||||||||||||||||||||||  ||||||||||||||||||||| 44</t>
  </si>
  <si>
    <t>32 |||||||||||||||  |||||||||||||||||||||||||||||||||| 68</t>
  </si>
  <si>
    <t>78 ||||||||||||||||||||||||||||||||||||||  ||||||||||| 22</t>
  </si>
  <si>
    <t>25 ||||||||||||  ||||||||||||||||||||||||||||||||||||| 75</t>
  </si>
  <si>
    <t>60 |||||||||||||||||||||||||||||  |||||||||||||||||||| 40</t>
  </si>
  <si>
    <t>57 ||||||||||||||||||||||||||||  ||||||||||||||||||||| 43</t>
  </si>
  <si>
    <t>82 |||||||||||||||||||||||||||||||||||||||||  |||||||| 18</t>
  </si>
  <si>
    <t>81 ||||||||||||||||||||||||||||||||||||||||  ||||||||| 19</t>
  </si>
  <si>
    <t>86 |||||||||||||||||||||||||||||||||||||||||||  |||||| 14</t>
  </si>
  <si>
    <t>52 ||||||||||||||||||||||||||  ||||||||||||||||||||||| 48</t>
  </si>
  <si>
    <t>34 ||||||||||||||||  ||||||||||||||||||||||||||||||||| 66</t>
  </si>
  <si>
    <t>84 ||||||||||||||||||||||||||||||||||||||||||  ||||||| 16</t>
  </si>
  <si>
    <t>73 ||||||||||||||||||||||||||||||||||||  ||||||||||||| 27</t>
  </si>
  <si>
    <t>Hösttermin</t>
  </si>
  <si>
    <t>Helårsstudenter</t>
  </si>
  <si>
    <t>Fristående kurs</t>
  </si>
  <si>
    <t>Generellt program</t>
  </si>
  <si>
    <t>Konstnärligt program</t>
  </si>
  <si>
    <t>Ej kvar</t>
  </si>
  <si>
    <t>Kvar</t>
  </si>
  <si>
    <t>Konstnärlig kandidatexamen</t>
  </si>
  <si>
    <t>Konstnärlig masterexamen</t>
  </si>
  <si>
    <t>Tandhygienistexamen</t>
  </si>
  <si>
    <t>Biomedicinsk analytikerexamen</t>
  </si>
  <si>
    <t>Figur 24. Behöriga förstahandssökande, antagna och söktryck till lärarutbildningen höstterminen 2011–2016.</t>
  </si>
  <si>
    <t>Tabell 10. Nybörjare på lärarutbildningen, fördelat på examen och inriktning. Läsåret 2011/12–2015/16 samt höstterminen 2016.</t>
  </si>
  <si>
    <t>Tabell 11. Könsfördelning bland nybörjarna på program mot respektive lärarexamen och inriktning. Läsåret 2015/16.</t>
  </si>
  <si>
    <t>Figur 25. Antal nybörjare per program mot lärarexamen fördelat per lärosäte läsåret 2015/16.</t>
  </si>
  <si>
    <t xml:space="preserve">Figur 26. Examina uppdelat på kön läsåret 2005/06–2015/16. Könsfördelningen redovisas i procent i staplarna. </t>
  </si>
  <si>
    <t>Figur 27. Studenternas tidiga avhopp uppdelat på utbildning och gymnasiebetyg. Nybörjare hösten 2012.</t>
  </si>
  <si>
    <t>(Nettoräkning inom respektive cell)</t>
  </si>
  <si>
    <t>1991/92</t>
  </si>
  <si>
    <t>1992/93</t>
  </si>
  <si>
    <t>1993/94</t>
  </si>
  <si>
    <t>1994/95</t>
  </si>
  <si>
    <t>1995/96</t>
  </si>
  <si>
    <t>Mindre än 3 år</t>
  </si>
  <si>
    <t>3 - 3,5 år</t>
  </si>
  <si>
    <t>4 - 4,5 år</t>
  </si>
  <si>
    <t>5 år och mer</t>
  </si>
  <si>
    <t>Examinerade</t>
  </si>
  <si>
    <t>Förstagångsexaminerade</t>
  </si>
  <si>
    <t>Pedagogik och lärarutbildning</t>
  </si>
  <si>
    <t>Humaniora och konst</t>
  </si>
  <si>
    <t>Samhällsvetenskap, juridik, handel, administration</t>
  </si>
  <si>
    <t>Naturvetenskap, matematik och data</t>
  </si>
  <si>
    <t>Teknik och tillverkning</t>
  </si>
  <si>
    <t>Lant- och skogsbruk samt djursjukvård</t>
  </si>
  <si>
    <t>Hälso- och sjukvård samt social omsorg</t>
  </si>
  <si>
    <t>Tjänster</t>
  </si>
  <si>
    <t xml:space="preserve">Män </t>
  </si>
  <si>
    <t>antal</t>
  </si>
  <si>
    <t>procent</t>
  </si>
  <si>
    <t>Tabell 7. De tolv yrkesexamina som utfärdades i störst antal läsåret 2015/16. Totalt antal liksom antal och andel kvinnor respektive män.</t>
  </si>
  <si>
    <t>Vid 25 år</t>
  </si>
  <si>
    <t>Vid 30 år</t>
  </si>
  <si>
    <t>Vid 36 år</t>
  </si>
  <si>
    <t>Vid 40 år</t>
  </si>
  <si>
    <t>Efter 40 år</t>
  </si>
  <si>
    <t>Vid 35 år</t>
  </si>
  <si>
    <t>Grundnivå</t>
  </si>
  <si>
    <t>Avancerad nivå</t>
  </si>
  <si>
    <t xml:space="preserve"> 22-24</t>
  </si>
  <si>
    <t xml:space="preserve"> 25-29</t>
  </si>
  <si>
    <t xml:space="preserve"> 30-34</t>
  </si>
  <si>
    <t xml:space="preserve"> 35-</t>
  </si>
  <si>
    <t>Tabell 8. De nio yrkesexamina som har flest examinerade läsåret 2015/16 och där det finns uppgifter om examensfrekvens. Antal examinerade och examensfrekvens totalt visas i tabellen, liksom för kvinnor respektive män. Uppföljningsår är för alla examina läsåret 2013/14 men vilka år som studierna börjat beror på varje examens längd.</t>
  </si>
  <si>
    <t>Examensfrekvens, procent</t>
  </si>
  <si>
    <t>Juristexamen/motsv</t>
  </si>
  <si>
    <r>
      <t xml:space="preserve">Tabell 9. Examensfrekvens för studenter som påbörjade programstudier läsåren 2008/09 - 2010/11, beroende på program, vid uppföljning läsåret 2013/14. Med inriktning avses klassificering enligt Svensk utbildningsnomenklatur (SUN). </t>
    </r>
    <r>
      <rPr>
        <b/>
        <sz val="11"/>
        <color rgb="FF000000"/>
        <rFont val="Times New Roman"/>
        <family val="1"/>
      </rPr>
      <t>* Observera att "totalt examen" inte ingår i summeringen längst till höger.</t>
    </r>
  </si>
  <si>
    <t>Samma examen</t>
  </si>
  <si>
    <t>Annan</t>
  </si>
  <si>
    <t xml:space="preserve">Ingen </t>
  </si>
  <si>
    <t>examen*</t>
  </si>
  <si>
    <t>Samma inriktning</t>
  </si>
  <si>
    <t>Annan inriktning</t>
  </si>
  <si>
    <t>examen</t>
  </si>
  <si>
    <t>Summa</t>
  </si>
  <si>
    <t>Högskoleexamensprogram</t>
  </si>
  <si>
    <t>Kandidatprogram</t>
  </si>
  <si>
    <t>Magisterprogram</t>
  </si>
  <si>
    <t>Masterprogram</t>
  </si>
  <si>
    <t>Markera att y-axeln är bruten!</t>
  </si>
  <si>
    <t>Invandrad före 7 års ålder</t>
  </si>
  <si>
    <t>Invandrad vid 7-18 års ålder</t>
  </si>
  <si>
    <t xml:space="preserve">Eftergymnasial utbildning  &lt;3 år      </t>
  </si>
  <si>
    <t xml:space="preserve">Gymnasial utbildning &gt;2 år             </t>
  </si>
  <si>
    <t>≤</t>
  </si>
  <si>
    <t xml:space="preserve">Eftergymnasial utbildning   ≥3 år     </t>
  </si>
  <si>
    <t xml:space="preserve">Gymnasial utbildning ≤2 år            </t>
  </si>
  <si>
    <t>Antal behöriga förstahandssökande</t>
  </si>
  <si>
    <t>Figur 16.  Antal examinerade studenter på grundnivå och avancerad nivå efter aggregerad utbildningstid, läsåren 1991/92 - 2015/16.</t>
  </si>
  <si>
    <t>Figur 18. Antal examinerade studenter efter SUN-inriktning, oavsett examenstyp och oavsett om examen är på grundnivå eller avancerad nivå, läsåren 2007/08 - 2015/16.</t>
  </si>
  <si>
    <t>Stiftelsen Högskolan i Jönköping</t>
  </si>
  <si>
    <t>Figur 1. Sökande och antagna utan tidigare högskolestudier samt söktryck 2006–2016.</t>
  </si>
  <si>
    <t>Figur 2. Antal 19- och 25-åringar 2007–2016 och prognos över antalet 19- och 25-åringar 2017–2037. Källa: SCB.</t>
  </si>
  <si>
    <t>Figur 3. Antal behöriga förstahandssökande och antagna samt söktryck på yrkesexamensprogram med fler än 1000 sökande hösten 2016 uppdelat på kön.</t>
  </si>
  <si>
    <t>Figur 15.  Antal examinerade studenter läsåren 1991/92 - 2015/16, totalt och uppdelat på kön.</t>
  </si>
  <si>
    <t>Figur 17. Antal examina respektive examinerade och förstagångsexaminerade läsåren 1991/92 - 2015/16.</t>
  </si>
  <si>
    <t xml:space="preserve">Figur 19b. Andel av kvinnor födda mellan 1948 och 1991 som vid 25, 30, 35 och 40 års ålder eller senare avlagt en examen efter minst tre års högre utbildning vid uppföljning 2016. </t>
  </si>
  <si>
    <t xml:space="preserve">Figur 19a. Andel av män födda mellan 1948 och 1991 som vid 25, 30, 35 och 40 års ålder eller senare avlagt en examen efter minst tre års högre utbildning vid uppföljning 2016. </t>
  </si>
  <si>
    <t xml:space="preserve">Figur 20. Andel av de examinerade som examinerats vid olika åldrar läsåret 2015/16, efter utbildningsnivå och kön.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</si>
</sst>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r_-;\-* #,##0.00\ _k_r_-;_-* &quot;-&quot;??\ _k_r_-;_-@_-"/>
    <numFmt numFmtId="164" formatCode="0.0"/>
    <numFmt numFmtId="165" formatCode="#,##0;[Red]#,##0"/>
    <numFmt numFmtId="166" formatCode="_-* #,##0\ _k_r_-;\-* #,##0\ _k_r_-;_-* &quot;-&quot;??\ _k_r_-;_-@_-"/>
    <numFmt numFmtId="167" formatCode="0.00000000"/>
    <numFmt numFmtId="168" formatCode="0.0%"/>
    <numFmt numFmtId="169" formatCode="0&quot; &quot;%"/>
    <numFmt numFmtId="170" formatCode="0.0&quot; &quot;%"/>
    <numFmt numFmtId="171" formatCode="0.000"/>
  </numFmts>
  <fonts count="46"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name val="Arial"/>
      <family val="2"/>
    </font>
    <font>
      <sz val="8"/>
      <color theme="1"/>
      <name val="Arial"/>
      <family val="2"/>
    </font>
    <font>
      <sz val="9"/>
      <color theme="1"/>
      <name val="Arial"/>
      <family val="2"/>
    </font>
    <font>
      <b/>
      <sz val="10"/>
      <name val="Arial"/>
      <family val="2"/>
    </font>
    <font>
      <sz val="9"/>
      <name val="Arial"/>
      <family val="2"/>
    </font>
    <font>
      <sz val="10"/>
      <color theme="1"/>
      <name val="Arial"/>
      <family val="2"/>
    </font>
    <font>
      <i/>
      <sz val="10"/>
      <color theme="1"/>
      <name val="Arial"/>
      <family val="2"/>
    </font>
    <font>
      <b/>
      <sz val="10"/>
      <color theme="1"/>
      <name val="Arial"/>
      <family val="2"/>
    </font>
    <font>
      <b/>
      <sz val="9"/>
      <color theme="1"/>
      <name val="Arial"/>
      <family val="2"/>
    </font>
    <font>
      <sz val="10"/>
      <color rgb="FF000000"/>
      <name val="Arial"/>
      <family val="2"/>
    </font>
    <font>
      <sz val="10"/>
      <color rgb="FF1F497D"/>
      <name val="Arial"/>
      <family val="2"/>
    </font>
    <font>
      <sz val="10"/>
      <color theme="1"/>
      <name val="Calibri"/>
      <family val="2"/>
      <scheme val="minor"/>
    </font>
    <font>
      <sz val="8"/>
      <name val="Arial"/>
      <family val="2"/>
    </font>
    <font>
      <b/>
      <sz val="8"/>
      <color theme="1"/>
      <name val="Arial"/>
      <family val="2"/>
    </font>
    <font>
      <b/>
      <sz val="11"/>
      <color rgb="FF000000"/>
      <name val="Calibri"/>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FF0000"/>
      <name val="Calibri"/>
      <family val="2"/>
      <scheme val="minor"/>
    </font>
    <font>
      <b/>
      <i/>
      <sz val="11"/>
      <color rgb="FFFF0000"/>
      <name val="Calibri"/>
      <family val="2"/>
      <scheme val="minor"/>
    </font>
    <font>
      <b/>
      <sz val="11"/>
      <name val="Calibri"/>
      <family val="2"/>
    </font>
    <font>
      <sz val="10"/>
      <name val="Arial"/>
    </font>
    <font>
      <b/>
      <sz val="11"/>
      <color theme="1"/>
      <name val="Calibri"/>
      <family val="2"/>
    </font>
    <font>
      <sz val="11"/>
      <name val="Calibri"/>
      <family val="2"/>
    </font>
    <font>
      <i/>
      <sz val="9"/>
      <color theme="1"/>
      <name val="Calibri"/>
      <family val="2"/>
      <scheme val="minor"/>
    </font>
    <font>
      <sz val="9"/>
      <name val="Calibri"/>
      <family val="2"/>
    </font>
    <font>
      <sz val="11"/>
      <color theme="1"/>
      <name val="Calibri"/>
      <family val="2"/>
    </font>
    <font>
      <sz val="10"/>
      <color rgb="FFFF0000"/>
      <name val="Arial"/>
      <family val="2"/>
    </font>
    <font>
      <b/>
      <sz val="10"/>
      <color rgb="FFFF0000"/>
      <name val="Arial"/>
      <family val="2"/>
    </font>
    <font>
      <b/>
      <sz val="9"/>
      <name val="Arial"/>
      <family val="2"/>
    </font>
    <font>
      <sz val="9"/>
      <color rgb="FF000000"/>
      <name val="Arial"/>
      <family val="2"/>
    </font>
    <font>
      <b/>
      <sz val="10.5"/>
      <color theme="1"/>
      <name val="Times New Roman"/>
      <family val="1"/>
    </font>
    <font>
      <b/>
      <sz val="9"/>
      <color rgb="FFFF0000"/>
      <name val="Arial"/>
      <family val="2"/>
    </font>
    <font>
      <b/>
      <sz val="10"/>
      <color rgb="FF000000"/>
      <name val="Arial"/>
      <family val="2"/>
    </font>
    <font>
      <sz val="11"/>
      <color rgb="FF000000"/>
      <name val="Calibri"/>
      <family val="2"/>
    </font>
    <font>
      <b/>
      <sz val="11"/>
      <color rgb="FF000000"/>
      <name val="Times New Roman"/>
      <family val="1"/>
    </font>
    <font>
      <i/>
      <sz val="11"/>
      <color rgb="FF000000"/>
      <name val="Calibri"/>
      <family val="2"/>
    </font>
    <font>
      <sz val="10"/>
      <color rgb="FF000000"/>
      <name val="Calibri"/>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0.14999847407452621"/>
        <bgColor indexed="64"/>
      </patternFill>
    </fill>
  </fills>
  <borders count="6">
    <border>
      <left/>
      <right/>
      <top/>
      <bottom/>
      <diagonal/>
    </border>
    <border>
      <left/>
      <right/>
      <top style="thin">
        <color auto="1"/>
      </top>
      <bottom style="medium">
        <color auto="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auto="1"/>
      </bottom>
      <diagonal/>
    </border>
  </borders>
  <cellStyleXfs count="13">
    <xf numFmtId="0" fontId="0" fillId="0" borderId="0"/>
    <xf numFmtId="0" fontId="2" fillId="0" borderId="0"/>
    <xf numFmtId="0" fontId="2" fillId="0" borderId="0"/>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0" fontId="15" fillId="0" borderId="0"/>
    <xf numFmtId="0" fontId="2" fillId="0" borderId="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 fillId="0" borderId="0"/>
  </cellStyleXfs>
  <cellXfs count="237">
    <xf numFmtId="0" fontId="0" fillId="0" borderId="0" xfId="0"/>
    <xf numFmtId="0" fontId="0" fillId="0" borderId="0" xfId="0" applyAlignment="1">
      <alignment wrapText="1"/>
    </xf>
    <xf numFmtId="49" fontId="0" fillId="0" borderId="0" xfId="0" applyNumberFormat="1"/>
    <xf numFmtId="0" fontId="3" fillId="0" borderId="0" xfId="0" applyFont="1"/>
    <xf numFmtId="1" fontId="0" fillId="0" borderId="0" xfId="0" applyNumberFormat="1"/>
    <xf numFmtId="0" fontId="3" fillId="0" borderId="1" xfId="0" applyFont="1" applyBorder="1" applyAlignment="1">
      <alignment horizontal="center" wrapText="1"/>
    </xf>
    <xf numFmtId="164" fontId="0" fillId="0" borderId="0" xfId="0" applyNumberFormat="1"/>
    <xf numFmtId="165" fontId="5" fillId="0" borderId="0" xfId="0" applyNumberFormat="1" applyFont="1"/>
    <xf numFmtId="165" fontId="5" fillId="0" borderId="0" xfId="0" applyNumberFormat="1" applyFont="1" applyBorder="1"/>
    <xf numFmtId="164" fontId="3" fillId="0" borderId="0" xfId="0" applyNumberFormat="1" applyFont="1"/>
    <xf numFmtId="9" fontId="0" fillId="0" borderId="0" xfId="0" applyNumberFormat="1"/>
    <xf numFmtId="0" fontId="6" fillId="0" borderId="0" xfId="0" applyFont="1" applyAlignment="1">
      <alignment wrapText="1"/>
    </xf>
    <xf numFmtId="0" fontId="6" fillId="0" borderId="0" xfId="0" applyFont="1"/>
    <xf numFmtId="49" fontId="7" fillId="0" borderId="0" xfId="0" applyNumberFormat="1" applyFont="1" applyAlignment="1">
      <alignment vertical="top"/>
    </xf>
    <xf numFmtId="0" fontId="8" fillId="0" borderId="0" xfId="0" applyFont="1"/>
    <xf numFmtId="49" fontId="7" fillId="0" borderId="0" xfId="0" applyNumberFormat="1" applyFont="1" applyAlignment="1">
      <alignment vertical="top" wrapText="1"/>
    </xf>
    <xf numFmtId="0" fontId="9" fillId="0" borderId="0" xfId="0" applyFont="1"/>
    <xf numFmtId="164" fontId="9" fillId="0" borderId="0" xfId="0" applyNumberFormat="1" applyFont="1"/>
    <xf numFmtId="0" fontId="7" fillId="0" borderId="0" xfId="0" applyFont="1" applyAlignment="1">
      <alignment vertical="center"/>
    </xf>
    <xf numFmtId="0" fontId="9" fillId="0" borderId="0" xfId="0" applyFont="1" applyBorder="1"/>
    <xf numFmtId="0" fontId="10" fillId="0" borderId="2" xfId="0" applyFont="1" applyBorder="1"/>
    <xf numFmtId="0" fontId="9" fillId="0" borderId="2" xfId="0" applyFont="1" applyBorder="1"/>
    <xf numFmtId="0" fontId="10" fillId="0" borderId="0" xfId="0" applyFont="1"/>
    <xf numFmtId="0" fontId="9" fillId="0" borderId="3" xfId="0" applyFont="1" applyBorder="1"/>
    <xf numFmtId="166" fontId="9" fillId="0" borderId="3" xfId="5" applyNumberFormat="1" applyFont="1" applyBorder="1"/>
    <xf numFmtId="166" fontId="9" fillId="0" borderId="0" xfId="5" applyNumberFormat="1" applyFont="1"/>
    <xf numFmtId="166" fontId="9" fillId="0" borderId="2" xfId="5" applyNumberFormat="1" applyFont="1" applyBorder="1"/>
    <xf numFmtId="0" fontId="9" fillId="0" borderId="4" xfId="0" applyFont="1" applyBorder="1"/>
    <xf numFmtId="0" fontId="7" fillId="0" borderId="0" xfId="0" applyFont="1"/>
    <xf numFmtId="0" fontId="11" fillId="0" borderId="2" xfId="0" applyFont="1" applyBorder="1" applyAlignment="1">
      <alignment vertical="center" wrapText="1"/>
    </xf>
    <xf numFmtId="0" fontId="5" fillId="0" borderId="0" xfId="0" applyFont="1"/>
    <xf numFmtId="0" fontId="12" fillId="0" borderId="0" xfId="0" quotePrefix="1" applyFont="1"/>
    <xf numFmtId="9" fontId="6" fillId="0" borderId="0" xfId="6" applyFont="1"/>
    <xf numFmtId="0" fontId="13" fillId="0" borderId="0" xfId="0" applyFont="1" applyBorder="1" applyAlignment="1">
      <alignment vertical="center"/>
    </xf>
    <xf numFmtId="9" fontId="13" fillId="0" borderId="0" xfId="0" applyNumberFormat="1" applyFont="1" applyBorder="1" applyAlignment="1">
      <alignment horizontal="right" vertical="center"/>
    </xf>
    <xf numFmtId="0" fontId="14" fillId="0" borderId="0" xfId="0" applyFont="1" applyBorder="1" applyAlignment="1">
      <alignment vertical="center"/>
    </xf>
    <xf numFmtId="1" fontId="13" fillId="0" borderId="0" xfId="0" applyNumberFormat="1" applyFont="1" applyBorder="1" applyAlignment="1">
      <alignment horizontal="right" vertical="center"/>
    </xf>
    <xf numFmtId="167" fontId="0" fillId="0" borderId="0" xfId="0" applyNumberFormat="1"/>
    <xf numFmtId="49" fontId="5" fillId="0" borderId="0" xfId="0" applyNumberFormat="1" applyFont="1" applyBorder="1"/>
    <xf numFmtId="0" fontId="5" fillId="0" borderId="0" xfId="0" applyFont="1" applyBorder="1"/>
    <xf numFmtId="0" fontId="0" fillId="0" borderId="0" xfId="0" applyBorder="1"/>
    <xf numFmtId="49" fontId="16" fillId="0" borderId="0" xfId="8" applyNumberFormat="1" applyFont="1" applyBorder="1"/>
    <xf numFmtId="1" fontId="5" fillId="0" borderId="0" xfId="0" applyNumberFormat="1" applyFont="1" applyBorder="1" applyAlignment="1">
      <alignment horizontal="right"/>
    </xf>
    <xf numFmtId="49" fontId="16" fillId="0" borderId="0" xfId="0" quotePrefix="1" applyNumberFormat="1" applyFont="1" applyBorder="1"/>
    <xf numFmtId="49" fontId="16" fillId="0" borderId="0" xfId="0" quotePrefix="1" applyNumberFormat="1" applyFont="1" applyFill="1" applyBorder="1"/>
    <xf numFmtId="49" fontId="16" fillId="0" borderId="0" xfId="0" quotePrefix="1" applyNumberFormat="1" applyFont="1" applyFill="1"/>
    <xf numFmtId="0" fontId="17" fillId="0" borderId="0" xfId="0" applyFont="1"/>
    <xf numFmtId="3" fontId="5" fillId="0" borderId="0" xfId="0" applyNumberFormat="1" applyFont="1" applyAlignment="1">
      <alignment horizontal="right"/>
    </xf>
    <xf numFmtId="1" fontId="5" fillId="0" borderId="0" xfId="0" applyNumberFormat="1" applyFont="1"/>
    <xf numFmtId="0" fontId="5" fillId="0" borderId="0" xfId="0" applyFont="1" applyFill="1"/>
    <xf numFmtId="0" fontId="6" fillId="0" borderId="3" xfId="0" applyFont="1" applyBorder="1" applyAlignment="1"/>
    <xf numFmtId="0" fontId="6" fillId="0" borderId="3" xfId="0" applyFont="1" applyBorder="1" applyAlignment="1">
      <alignment horizontal="right"/>
    </xf>
    <xf numFmtId="0" fontId="6" fillId="0" borderId="4" xfId="0" applyFont="1" applyBorder="1"/>
    <xf numFmtId="0" fontId="0" fillId="0" borderId="0" xfId="0" applyFill="1" applyProtection="1"/>
    <xf numFmtId="0" fontId="18" fillId="0" borderId="0" xfId="0" applyFont="1" applyFill="1" applyProtection="1"/>
    <xf numFmtId="49" fontId="0" fillId="0" borderId="0" xfId="0" applyNumberFormat="1" applyFill="1" applyProtection="1"/>
    <xf numFmtId="0" fontId="0" fillId="0" borderId="0" xfId="0" applyFont="1"/>
    <xf numFmtId="168" fontId="0" fillId="0" borderId="0" xfId="6" applyNumberFormat="1" applyFont="1"/>
    <xf numFmtId="3" fontId="0" fillId="0" borderId="0" xfId="0" applyNumberFormat="1"/>
    <xf numFmtId="9" fontId="0" fillId="0" borderId="0" xfId="6" applyFont="1"/>
    <xf numFmtId="0" fontId="25" fillId="0" borderId="0" xfId="0" applyFont="1"/>
    <xf numFmtId="0" fontId="26" fillId="0" borderId="0" xfId="0" applyFont="1"/>
    <xf numFmtId="0" fontId="27" fillId="0" borderId="4" xfId="0" applyFont="1" applyFill="1" applyBorder="1"/>
    <xf numFmtId="0" fontId="0" fillId="0" borderId="5" xfId="0" applyFill="1" applyBorder="1"/>
    <xf numFmtId="0" fontId="28" fillId="0" borderId="0" xfId="9" applyFont="1" applyFill="1" applyBorder="1"/>
    <xf numFmtId="169" fontId="29" fillId="0" borderId="0" xfId="6" applyNumberFormat="1" applyFont="1" applyFill="1" applyBorder="1" applyAlignment="1">
      <alignment horizontal="center"/>
    </xf>
    <xf numFmtId="0" fontId="31" fillId="0" borderId="0" xfId="9" applyFont="1" applyFill="1" applyBorder="1"/>
    <xf numFmtId="169" fontId="31" fillId="0" borderId="0" xfId="9" applyNumberFormat="1" applyFont="1" applyFill="1" applyBorder="1"/>
    <xf numFmtId="169" fontId="0" fillId="0" borderId="0" xfId="0" applyNumberFormat="1"/>
    <xf numFmtId="169" fontId="3" fillId="0" borderId="5" xfId="0" applyNumberFormat="1" applyFont="1" applyFill="1" applyBorder="1" applyAlignment="1">
      <alignment horizontal="center"/>
    </xf>
    <xf numFmtId="0" fontId="28" fillId="0" borderId="0" xfId="9" applyFont="1" applyFill="1" applyBorder="1" applyAlignment="1">
      <alignment horizontal="left" indent="1"/>
    </xf>
    <xf numFmtId="169" fontId="28" fillId="0" borderId="0" xfId="6" applyNumberFormat="1" applyFont="1" applyFill="1" applyBorder="1" applyAlignment="1">
      <alignment horizontal="center"/>
    </xf>
    <xf numFmtId="169" fontId="3" fillId="0" borderId="0" xfId="6" applyNumberFormat="1" applyFont="1" applyAlignment="1">
      <alignment horizontal="center"/>
    </xf>
    <xf numFmtId="0" fontId="31" fillId="0" borderId="0" xfId="9" applyFont="1" applyFill="1" applyBorder="1" applyAlignment="1">
      <alignment horizontal="left" indent="2"/>
    </xf>
    <xf numFmtId="169" fontId="31" fillId="0" borderId="0" xfId="6" applyNumberFormat="1" applyFont="1" applyFill="1" applyBorder="1" applyAlignment="1">
      <alignment horizontal="center"/>
    </xf>
    <xf numFmtId="169" fontId="0" fillId="0" borderId="0" xfId="6" applyNumberFormat="1" applyFont="1" applyAlignment="1">
      <alignment horizontal="center"/>
    </xf>
    <xf numFmtId="0" fontId="3" fillId="0" borderId="0" xfId="0" applyFont="1" applyFill="1" applyBorder="1" applyAlignment="1">
      <alignment horizontal="center"/>
    </xf>
    <xf numFmtId="0" fontId="0" fillId="0" borderId="0" xfId="0" applyAlignment="1">
      <alignment horizontal="center"/>
    </xf>
    <xf numFmtId="0" fontId="23" fillId="0" borderId="0" xfId="0" applyFont="1" applyAlignment="1">
      <alignment horizontal="left"/>
    </xf>
    <xf numFmtId="0" fontId="0" fillId="0" borderId="0" xfId="0" applyFont="1" applyAlignment="1">
      <alignment horizontal="left"/>
    </xf>
    <xf numFmtId="0" fontId="3" fillId="0" borderId="0" xfId="0" applyFont="1" applyBorder="1" applyAlignment="1">
      <alignment horizontal="center"/>
    </xf>
    <xf numFmtId="0" fontId="3" fillId="0" borderId="0" xfId="0" quotePrefix="1" applyFont="1" applyBorder="1" applyAlignment="1">
      <alignment horizontal="center"/>
    </xf>
    <xf numFmtId="0" fontId="3" fillId="0" borderId="0" xfId="0" applyFont="1" applyAlignment="1">
      <alignment horizontal="center"/>
    </xf>
    <xf numFmtId="0" fontId="30" fillId="0" borderId="0" xfId="0" applyFont="1" applyFill="1" applyBorder="1" applyAlignment="1"/>
    <xf numFmtId="0" fontId="30" fillId="0" borderId="0" xfId="0" applyFont="1" applyFill="1" applyBorder="1" applyAlignment="1">
      <alignment horizontal="left"/>
    </xf>
    <xf numFmtId="169" fontId="0" fillId="0" borderId="0" xfId="6" applyNumberFormat="1" applyFont="1" applyBorder="1" applyAlignment="1">
      <alignment horizontal="center"/>
    </xf>
    <xf numFmtId="3" fontId="0" fillId="0" borderId="0" xfId="0" applyNumberFormat="1" applyBorder="1" applyAlignment="1">
      <alignment horizontal="center" vertical="center"/>
    </xf>
    <xf numFmtId="0" fontId="3" fillId="0" borderId="4" xfId="0" applyFont="1" applyBorder="1"/>
    <xf numFmtId="0" fontId="3" fillId="0" borderId="5" xfId="0" applyFont="1" applyBorder="1"/>
    <xf numFmtId="0" fontId="3" fillId="0" borderId="5" xfId="0" applyFont="1" applyBorder="1" applyAlignment="1">
      <alignment horizontal="right"/>
    </xf>
    <xf numFmtId="0" fontId="3" fillId="0" borderId="5" xfId="0" applyFont="1" applyBorder="1" applyAlignment="1">
      <alignment horizontal="left"/>
    </xf>
    <xf numFmtId="0" fontId="0" fillId="0" borderId="0" xfId="0" applyFont="1" applyAlignment="1">
      <alignment horizontal="center"/>
    </xf>
    <xf numFmtId="3" fontId="0" fillId="0" borderId="0" xfId="0" applyNumberFormat="1" applyFont="1"/>
    <xf numFmtId="169" fontId="1" fillId="0" borderId="0" xfId="6" applyNumberFormat="1" applyFont="1" applyAlignment="1">
      <alignment horizontal="right" indent="3"/>
    </xf>
    <xf numFmtId="169" fontId="0" fillId="0" borderId="0" xfId="6" applyNumberFormat="1" applyFont="1" applyAlignment="1">
      <alignment horizontal="right" indent="4"/>
    </xf>
    <xf numFmtId="0" fontId="22" fillId="0" borderId="0" xfId="0" applyFont="1"/>
    <xf numFmtId="3" fontId="22" fillId="0" borderId="0" xfId="0" applyNumberFormat="1" applyFont="1"/>
    <xf numFmtId="169" fontId="22" fillId="0" borderId="0" xfId="0" applyNumberFormat="1" applyFont="1" applyAlignment="1">
      <alignment horizontal="right" indent="3"/>
    </xf>
    <xf numFmtId="169" fontId="22" fillId="0" borderId="0" xfId="0" applyNumberFormat="1" applyFont="1" applyAlignment="1">
      <alignment horizontal="right" indent="4"/>
    </xf>
    <xf numFmtId="169" fontId="1" fillId="0" borderId="0" xfId="6" applyNumberFormat="1" applyFont="1" applyAlignment="1">
      <alignment horizontal="right" indent="4"/>
    </xf>
    <xf numFmtId="0" fontId="32" fillId="0" borderId="0" xfId="0" applyFont="1" applyAlignment="1">
      <alignment horizontal="left" indent="1"/>
    </xf>
    <xf numFmtId="0" fontId="0" fillId="0" borderId="0" xfId="0" applyFont="1" applyAlignment="1">
      <alignment horizontal="left" indent="2"/>
    </xf>
    <xf numFmtId="169" fontId="1" fillId="0" borderId="0" xfId="6" applyNumberFormat="1" applyFont="1" applyFill="1" applyBorder="1" applyAlignment="1">
      <alignment horizontal="right" indent="3"/>
    </xf>
    <xf numFmtId="169" fontId="1" fillId="0" borderId="0" xfId="6" applyNumberFormat="1" applyFont="1" applyBorder="1" applyAlignment="1">
      <alignment horizontal="right" indent="3"/>
    </xf>
    <xf numFmtId="1" fontId="0" fillId="0" borderId="0" xfId="0" applyNumberFormat="1" applyFont="1" applyBorder="1" applyAlignment="1">
      <alignment horizontal="left" indent="2"/>
    </xf>
    <xf numFmtId="0" fontId="0" fillId="0" borderId="5" xfId="0" applyBorder="1"/>
    <xf numFmtId="10" fontId="0" fillId="0" borderId="0" xfId="6" applyNumberFormat="1" applyFont="1"/>
    <xf numFmtId="0" fontId="3" fillId="0" borderId="0" xfId="0" applyFont="1" applyAlignment="1">
      <alignment horizontal="center" vertical="center"/>
    </xf>
    <xf numFmtId="3" fontId="0" fillId="0" borderId="0" xfId="0" applyNumberFormat="1" applyAlignment="1">
      <alignment horizontal="center" vertical="center"/>
    </xf>
    <xf numFmtId="3" fontId="24" fillId="0" borderId="0" xfId="10" applyNumberFormat="1" applyFont="1" applyFill="1" applyAlignment="1">
      <alignment horizontal="center" vertical="center"/>
    </xf>
    <xf numFmtId="3" fontId="24" fillId="0" borderId="0" xfId="0" applyNumberFormat="1" applyFont="1" applyAlignment="1">
      <alignment horizontal="center"/>
    </xf>
    <xf numFmtId="169" fontId="24" fillId="0" borderId="0" xfId="0" applyNumberFormat="1" applyFont="1" applyAlignment="1">
      <alignment horizontal="center"/>
    </xf>
    <xf numFmtId="3" fontId="0" fillId="0" borderId="0" xfId="0" applyNumberFormat="1" applyAlignment="1">
      <alignment horizontal="center"/>
    </xf>
    <xf numFmtId="0" fontId="3" fillId="0" borderId="0" xfId="0" applyNumberFormat="1" applyFont="1"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0" fillId="0" borderId="4" xfId="0" applyBorder="1"/>
    <xf numFmtId="0" fontId="3" fillId="0" borderId="5" xfId="0" applyFont="1" applyBorder="1" applyAlignment="1">
      <alignment horizontal="center"/>
    </xf>
    <xf numFmtId="0" fontId="3" fillId="0" borderId="2" xfId="0" applyFont="1" applyBorder="1"/>
    <xf numFmtId="3" fontId="24" fillId="0" borderId="2" xfId="0" applyNumberFormat="1" applyFont="1" applyBorder="1" applyAlignment="1">
      <alignment horizontal="center"/>
    </xf>
    <xf numFmtId="0" fontId="22" fillId="0" borderId="2" xfId="0" applyFont="1" applyBorder="1"/>
    <xf numFmtId="170" fontId="24" fillId="0" borderId="2" xfId="0" applyNumberFormat="1" applyFont="1" applyFill="1" applyBorder="1" applyAlignment="1">
      <alignment horizontal="center"/>
    </xf>
    <xf numFmtId="0" fontId="0" fillId="0" borderId="2" xfId="0" applyBorder="1"/>
    <xf numFmtId="169" fontId="22" fillId="0" borderId="0" xfId="0" applyNumberFormat="1" applyFont="1" applyFill="1" applyAlignment="1">
      <alignment horizontal="center"/>
    </xf>
    <xf numFmtId="169" fontId="24" fillId="0" borderId="0" xfId="0" applyNumberFormat="1" applyFont="1" applyFill="1" applyAlignment="1">
      <alignment horizontal="center"/>
    </xf>
    <xf numFmtId="169" fontId="0" fillId="0" borderId="0" xfId="6" applyNumberFormat="1" applyFont="1" applyFill="1" applyAlignment="1">
      <alignment horizontal="center"/>
    </xf>
    <xf numFmtId="0" fontId="3" fillId="0" borderId="0" xfId="0" applyFont="1" applyBorder="1" applyAlignment="1">
      <alignment horizontal="center" vertical="center"/>
    </xf>
    <xf numFmtId="3" fontId="24" fillId="0" borderId="0" xfId="10" applyNumberFormat="1" applyFont="1" applyFill="1" applyBorder="1" applyAlignment="1">
      <alignment horizontal="center" vertical="center"/>
    </xf>
    <xf numFmtId="0" fontId="3" fillId="0" borderId="2" xfId="0" applyFont="1" applyBorder="1" applyAlignment="1">
      <alignment horizontal="center" vertical="center"/>
    </xf>
    <xf numFmtId="3" fontId="24" fillId="0" borderId="2" xfId="1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2" xfId="0" applyNumberFormat="1" applyFont="1" applyBorder="1" applyAlignment="1">
      <alignment horizontal="center"/>
    </xf>
    <xf numFmtId="169" fontId="0" fillId="0" borderId="2" xfId="6" applyNumberFormat="1" applyFont="1" applyFill="1" applyBorder="1" applyAlignment="1">
      <alignment horizontal="center"/>
    </xf>
    <xf numFmtId="169" fontId="0" fillId="0" borderId="2" xfId="6" applyNumberFormat="1" applyFont="1" applyBorder="1" applyAlignment="1">
      <alignment horizontal="center"/>
    </xf>
    <xf numFmtId="0" fontId="3" fillId="0" borderId="1" xfId="0" applyFont="1" applyBorder="1" applyAlignment="1">
      <alignment horizontal="center" vertical="center" wrapText="1"/>
    </xf>
    <xf numFmtId="3" fontId="0" fillId="0" borderId="0" xfId="0" applyNumberFormat="1" applyBorder="1" applyAlignment="1">
      <alignment horizontal="center"/>
    </xf>
    <xf numFmtId="0" fontId="23" fillId="0" borderId="0" xfId="11" applyFont="1" applyFill="1" applyAlignment="1">
      <alignment horizontal="center"/>
    </xf>
    <xf numFmtId="3" fontId="24" fillId="0" borderId="0" xfId="11" applyNumberFormat="1" applyFont="1" applyFill="1" applyAlignment="1">
      <alignment horizontal="center"/>
    </xf>
    <xf numFmtId="0" fontId="3" fillId="0" borderId="2" xfId="0" applyFont="1" applyBorder="1" applyAlignment="1">
      <alignment horizontal="center"/>
    </xf>
    <xf numFmtId="3" fontId="0" fillId="0" borderId="2" xfId="0" applyNumberFormat="1" applyBorder="1" applyAlignment="1">
      <alignment horizontal="center"/>
    </xf>
    <xf numFmtId="3" fontId="0" fillId="5" borderId="0" xfId="0" applyNumberFormat="1" applyFill="1" applyBorder="1" applyAlignment="1">
      <alignment horizontal="center"/>
    </xf>
    <xf numFmtId="3" fontId="0" fillId="5" borderId="0" xfId="0" applyNumberFormat="1" applyFill="1" applyAlignment="1">
      <alignment horizontal="center"/>
    </xf>
    <xf numFmtId="3" fontId="0" fillId="0" borderId="2" xfId="0" applyNumberFormat="1" applyBorder="1" applyAlignment="1">
      <alignment horizontal="center" vertical="center"/>
    </xf>
    <xf numFmtId="0" fontId="30" fillId="0" borderId="1" xfId="0" applyFont="1" applyFill="1" applyBorder="1" applyAlignment="1">
      <alignment horizontal="center"/>
    </xf>
    <xf numFmtId="0" fontId="3" fillId="0" borderId="1" xfId="0" quotePrefix="1" applyFont="1" applyBorder="1" applyAlignment="1">
      <alignment horizontal="center"/>
    </xf>
    <xf numFmtId="0" fontId="3" fillId="0" borderId="2" xfId="0" applyFont="1" applyFill="1" applyBorder="1" applyAlignment="1">
      <alignment horizontal="center"/>
    </xf>
    <xf numFmtId="0" fontId="3" fillId="0" borderId="0" xfId="0" applyFont="1" applyAlignment="1">
      <alignment horizontal="center" vertical="center" textRotation="90"/>
    </xf>
    <xf numFmtId="9" fontId="0" fillId="0" borderId="0" xfId="6" applyNumberFormat="1" applyFont="1" applyAlignment="1">
      <alignment horizontal="center"/>
    </xf>
    <xf numFmtId="9" fontId="0" fillId="0" borderId="0" xfId="0" applyNumberFormat="1" applyAlignment="1">
      <alignment horizontal="center"/>
    </xf>
    <xf numFmtId="9" fontId="0" fillId="0" borderId="0" xfId="6" applyNumberFormat="1" applyFont="1" applyBorder="1" applyAlignment="1">
      <alignment horizontal="center"/>
    </xf>
    <xf numFmtId="9" fontId="0" fillId="0" borderId="0" xfId="0" applyNumberFormat="1" applyBorder="1" applyAlignment="1">
      <alignment horizontal="center"/>
    </xf>
    <xf numFmtId="9" fontId="0" fillId="0" borderId="2" xfId="0" applyNumberFormat="1" applyBorder="1" applyAlignment="1">
      <alignment horizontal="center"/>
    </xf>
    <xf numFmtId="0" fontId="28" fillId="0" borderId="2" xfId="9" applyFont="1" applyFill="1" applyBorder="1" applyAlignment="1">
      <alignment horizontal="left" indent="1"/>
    </xf>
    <xf numFmtId="169" fontId="28" fillId="0" borderId="2" xfId="6" applyNumberFormat="1" applyFont="1" applyFill="1" applyBorder="1" applyAlignment="1">
      <alignment horizontal="center"/>
    </xf>
    <xf numFmtId="169" fontId="3" fillId="0" borderId="2" xfId="6" applyNumberFormat="1" applyFont="1" applyBorder="1" applyAlignment="1">
      <alignment horizontal="center"/>
    </xf>
    <xf numFmtId="0" fontId="33" fillId="0" borderId="0" xfId="9" applyFont="1" applyFill="1" applyBorder="1" applyAlignment="1">
      <alignment horizontal="left" indent="1"/>
    </xf>
    <xf numFmtId="0" fontId="3" fillId="0" borderId="4" xfId="0" applyFont="1" applyBorder="1" applyAlignment="1">
      <alignment horizontal="center"/>
    </xf>
    <xf numFmtId="0" fontId="23" fillId="0" borderId="5" xfId="0" applyNumberFormat="1" applyFont="1" applyBorder="1" applyAlignment="1">
      <alignment horizontal="center"/>
    </xf>
    <xf numFmtId="3" fontId="23" fillId="0" borderId="5" xfId="0" applyNumberFormat="1" applyFont="1" applyBorder="1" applyAlignment="1">
      <alignment horizontal="center"/>
    </xf>
    <xf numFmtId="0" fontId="23" fillId="0" borderId="5" xfId="0" applyFont="1" applyBorder="1" applyAlignment="1">
      <alignment horizontal="center"/>
    </xf>
    <xf numFmtId="0" fontId="23" fillId="0" borderId="0" xfId="0" quotePrefix="1" applyFont="1" applyBorder="1" applyAlignment="1">
      <alignment horizontal="center"/>
    </xf>
    <xf numFmtId="3" fontId="24" fillId="0" borderId="0" xfId="0" applyNumberFormat="1" applyFont="1" applyBorder="1" applyAlignment="1">
      <alignment horizontal="center"/>
    </xf>
    <xf numFmtId="3" fontId="0" fillId="0" borderId="0" xfId="5" applyNumberFormat="1" applyFont="1" applyBorder="1" applyAlignment="1">
      <alignment horizontal="center"/>
    </xf>
    <xf numFmtId="3" fontId="0" fillId="0" borderId="0" xfId="0" applyNumberFormat="1" applyFont="1" applyBorder="1" applyAlignment="1">
      <alignment horizontal="center"/>
    </xf>
    <xf numFmtId="0" fontId="23" fillId="0" borderId="0" xfId="0" applyFont="1" applyFill="1" applyBorder="1" applyAlignment="1">
      <alignment horizontal="center"/>
    </xf>
    <xf numFmtId="0" fontId="23" fillId="0" borderId="2" xfId="0" applyFont="1" applyFill="1" applyBorder="1" applyAlignment="1">
      <alignment horizontal="center"/>
    </xf>
    <xf numFmtId="3" fontId="0" fillId="0" borderId="2" xfId="0" applyNumberFormat="1" applyFont="1" applyBorder="1" applyAlignment="1">
      <alignment horizontal="center"/>
    </xf>
    <xf numFmtId="0" fontId="9" fillId="0" borderId="0" xfId="0" applyFont="1" applyFill="1" applyBorder="1"/>
    <xf numFmtId="0" fontId="9" fillId="0" borderId="0" xfId="0" applyFont="1" applyFill="1" applyBorder="1" applyAlignment="1">
      <alignment horizontal="left" vertical="top" wrapText="1"/>
    </xf>
    <xf numFmtId="0" fontId="34" fillId="0" borderId="0" xfId="0" applyFont="1" applyFill="1" applyBorder="1"/>
    <xf numFmtId="3" fontId="9" fillId="0" borderId="0" xfId="0" applyNumberFormat="1" applyFont="1" applyFill="1" applyBorder="1"/>
    <xf numFmtId="0" fontId="9" fillId="0" borderId="0" xfId="0" applyFont="1" applyFill="1" applyBorder="1" applyAlignment="1">
      <alignment horizontal="left"/>
    </xf>
    <xf numFmtId="9" fontId="0" fillId="0" borderId="0" xfId="6" applyNumberFormat="1" applyFont="1"/>
    <xf numFmtId="49" fontId="7" fillId="0" borderId="0" xfId="0" applyNumberFormat="1" applyFont="1" applyFill="1" applyBorder="1"/>
    <xf numFmtId="0" fontId="2" fillId="0" borderId="0" xfId="0" applyFont="1" applyFill="1" applyBorder="1"/>
    <xf numFmtId="0" fontId="35" fillId="0" borderId="0" xfId="0" applyFont="1" applyFill="1" applyBorder="1"/>
    <xf numFmtId="0" fontId="13" fillId="0" borderId="4" xfId="0" applyFont="1" applyFill="1" applyBorder="1"/>
    <xf numFmtId="49" fontId="2" fillId="0" borderId="4" xfId="0" applyNumberFormat="1" applyFont="1" applyFill="1" applyBorder="1" applyAlignment="1">
      <alignment horizontal="right"/>
    </xf>
    <xf numFmtId="0" fontId="2" fillId="0" borderId="4" xfId="0" applyFont="1" applyFill="1" applyBorder="1" applyAlignment="1">
      <alignment horizontal="right"/>
    </xf>
    <xf numFmtId="0" fontId="13" fillId="0" borderId="0" xfId="0" applyFont="1" applyFill="1" applyBorder="1"/>
    <xf numFmtId="3" fontId="13" fillId="0" borderId="0" xfId="0" applyNumberFormat="1" applyFont="1" applyFill="1" applyBorder="1"/>
    <xf numFmtId="0" fontId="13" fillId="0" borderId="2" xfId="0" applyFont="1" applyFill="1" applyBorder="1"/>
    <xf numFmtId="49" fontId="36" fillId="0" borderId="0" xfId="0" applyNumberFormat="1" applyFont="1" applyFill="1" applyBorder="1"/>
    <xf numFmtId="3" fontId="2" fillId="0" borderId="0" xfId="0" applyNumberFormat="1" applyFont="1" applyFill="1" applyBorder="1"/>
    <xf numFmtId="0" fontId="2" fillId="0" borderId="0" xfId="12" applyFont="1" applyFill="1" applyBorder="1"/>
    <xf numFmtId="49" fontId="2" fillId="0" borderId="0" xfId="12" applyNumberFormat="1" applyFont="1" applyFill="1" applyBorder="1"/>
    <xf numFmtId="3" fontId="2" fillId="0" borderId="0" xfId="12" applyNumberFormat="1" applyFont="1" applyFill="1" applyBorder="1" applyAlignment="1">
      <alignment horizontal="right"/>
    </xf>
    <xf numFmtId="3" fontId="2" fillId="0" borderId="0" xfId="0" applyNumberFormat="1" applyFont="1" applyFill="1" applyBorder="1" applyAlignment="1">
      <alignment horizontal="right"/>
    </xf>
    <xf numFmtId="0" fontId="8" fillId="0" borderId="4" xfId="0" applyFont="1" applyFill="1" applyBorder="1"/>
    <xf numFmtId="0" fontId="8" fillId="0" borderId="0" xfId="0" applyFont="1" applyFill="1" applyBorder="1"/>
    <xf numFmtId="0" fontId="37" fillId="0" borderId="0" xfId="4" applyFont="1" applyFill="1" applyBorder="1" applyAlignment="1">
      <alignment horizontal="right"/>
    </xf>
    <xf numFmtId="0" fontId="8" fillId="0" borderId="2" xfId="0" applyFont="1" applyFill="1" applyBorder="1"/>
    <xf numFmtId="0" fontId="37" fillId="0" borderId="2" xfId="4" applyFont="1" applyFill="1" applyBorder="1" applyAlignment="1">
      <alignment horizontal="right"/>
    </xf>
    <xf numFmtId="0" fontId="38" fillId="0" borderId="0" xfId="0" applyFont="1" applyFill="1" applyBorder="1"/>
    <xf numFmtId="3" fontId="38" fillId="0" borderId="0" xfId="0" applyNumberFormat="1" applyFont="1" applyFill="1" applyBorder="1" applyAlignment="1">
      <alignment horizontal="right"/>
    </xf>
    <xf numFmtId="1" fontId="34" fillId="0" borderId="0" xfId="0" applyNumberFormat="1" applyFont="1" applyFill="1" applyBorder="1"/>
    <xf numFmtId="0" fontId="39" fillId="0" borderId="0" xfId="0" applyFont="1" applyAlignment="1">
      <alignment vertical="center"/>
    </xf>
    <xf numFmtId="49" fontId="2" fillId="0" borderId="0" xfId="0" applyNumberFormat="1" applyFont="1" applyFill="1" applyBorder="1"/>
    <xf numFmtId="49" fontId="8" fillId="0" borderId="0" xfId="0" applyNumberFormat="1" applyFont="1" applyFill="1" applyBorder="1"/>
    <xf numFmtId="164" fontId="40" fillId="0" borderId="0" xfId="0" applyNumberFormat="1" applyFont="1" applyFill="1" applyBorder="1"/>
    <xf numFmtId="164" fontId="8" fillId="0" borderId="0" xfId="0" applyNumberFormat="1" applyFont="1" applyFill="1" applyBorder="1"/>
    <xf numFmtId="171" fontId="8" fillId="0" borderId="0" xfId="0" applyNumberFormat="1" applyFont="1" applyFill="1" applyBorder="1"/>
    <xf numFmtId="171" fontId="37" fillId="0" borderId="0" xfId="0" applyNumberFormat="1" applyFont="1" applyFill="1" applyBorder="1"/>
    <xf numFmtId="3" fontId="41" fillId="0" borderId="0" xfId="0" applyNumberFormat="1" applyFont="1" applyFill="1" applyBorder="1" applyAlignment="1">
      <alignment horizontal="right" wrapText="1"/>
    </xf>
    <xf numFmtId="0" fontId="2" fillId="0" borderId="0" xfId="1" applyNumberFormat="1" applyFont="1" applyFill="1" applyBorder="1" applyAlignment="1">
      <alignment horizontal="right"/>
    </xf>
    <xf numFmtId="0" fontId="7" fillId="0" borderId="0" xfId="4" applyFont="1" applyFill="1" applyBorder="1"/>
    <xf numFmtId="1" fontId="2" fillId="0" borderId="0" xfId="4" applyNumberFormat="1" applyFont="1" applyFill="1" applyBorder="1" applyAlignment="1">
      <alignment horizontal="right"/>
    </xf>
    <xf numFmtId="1" fontId="7" fillId="0" borderId="0" xfId="4" applyNumberFormat="1" applyFont="1" applyFill="1" applyBorder="1" applyAlignment="1">
      <alignment horizontal="right"/>
    </xf>
    <xf numFmtId="0" fontId="13" fillId="0" borderId="0" xfId="0" applyFont="1" applyFill="1" applyBorder="1" applyAlignment="1"/>
    <xf numFmtId="1" fontId="42" fillId="0" borderId="0" xfId="0" applyNumberFormat="1" applyFont="1" applyFill="1" applyBorder="1" applyAlignment="1">
      <alignment horizontal="right"/>
    </xf>
    <xf numFmtId="3" fontId="13" fillId="0" borderId="0" xfId="0" applyNumberFormat="1" applyFont="1" applyFill="1" applyBorder="1" applyAlignment="1">
      <alignment horizontal="right" wrapText="1"/>
    </xf>
    <xf numFmtId="3" fontId="38" fillId="0" borderId="0" xfId="0" applyNumberFormat="1" applyFont="1" applyFill="1" applyBorder="1"/>
    <xf numFmtId="0" fontId="44" fillId="0" borderId="0" xfId="0" applyFont="1" applyFill="1" applyBorder="1"/>
    <xf numFmtId="3" fontId="0" fillId="0" borderId="0" xfId="0" applyNumberFormat="1" applyBorder="1"/>
    <xf numFmtId="0" fontId="45" fillId="0" borderId="0" xfId="7" applyFont="1" applyFill="1" applyBorder="1"/>
    <xf numFmtId="1" fontId="45" fillId="0" borderId="0" xfId="7" applyNumberFormat="1" applyFont="1" applyFill="1" applyBorder="1"/>
    <xf numFmtId="49" fontId="3" fillId="0" borderId="0" xfId="0" applyNumberFormat="1" applyFont="1" applyFill="1"/>
    <xf numFmtId="0" fontId="3" fillId="0" borderId="0" xfId="0" applyFont="1" applyFill="1"/>
    <xf numFmtId="0" fontId="3" fillId="0" borderId="4" xfId="0" applyFont="1" applyBorder="1" applyAlignment="1">
      <alignment horizontal="center"/>
    </xf>
    <xf numFmtId="169" fontId="3" fillId="0" borderId="4" xfId="0" applyNumberFormat="1" applyFont="1" applyFill="1" applyBorder="1" applyAlignment="1">
      <alignment horizontal="center" wrapText="1"/>
    </xf>
    <xf numFmtId="0" fontId="3" fillId="0" borderId="0" xfId="0" applyFont="1" applyAlignment="1">
      <alignment horizontal="center" vertical="center" textRotation="90"/>
    </xf>
    <xf numFmtId="0" fontId="3" fillId="0" borderId="0" xfId="0" applyFont="1" applyBorder="1" applyAlignment="1">
      <alignment horizontal="center" vertical="center" textRotation="90"/>
    </xf>
    <xf numFmtId="0" fontId="3" fillId="0" borderId="2" xfId="0" applyFont="1" applyBorder="1" applyAlignment="1">
      <alignment horizontal="center" vertical="center" textRotation="90"/>
    </xf>
    <xf numFmtId="3" fontId="5" fillId="0" borderId="0" xfId="0" applyNumberFormat="1" applyFont="1" applyBorder="1" applyAlignment="1">
      <alignment horizontal="center"/>
    </xf>
    <xf numFmtId="0" fontId="25" fillId="0" borderId="0" xfId="0" applyFont="1" applyAlignment="1">
      <alignment horizontal="left" wrapText="1"/>
    </xf>
    <xf numFmtId="0" fontId="3" fillId="0" borderId="4" xfId="0" applyFont="1" applyBorder="1" applyAlignment="1">
      <alignment horizontal="center" wrapText="1"/>
    </xf>
    <xf numFmtId="0" fontId="3" fillId="0" borderId="5" xfId="0" applyFont="1" applyBorder="1" applyAlignment="1">
      <alignment horizontal="center" wrapText="1"/>
    </xf>
    <xf numFmtId="3" fontId="5" fillId="0" borderId="2" xfId="0" applyNumberFormat="1" applyFont="1" applyBorder="1" applyAlignment="1">
      <alignment horizontal="center"/>
    </xf>
    <xf numFmtId="0" fontId="34" fillId="0" borderId="0" xfId="0" applyFont="1" applyFill="1" applyBorder="1" applyAlignment="1">
      <alignment horizontal="center"/>
    </xf>
    <xf numFmtId="0" fontId="9" fillId="0" borderId="0" xfId="0" applyFont="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xf>
    <xf numFmtId="0" fontId="9" fillId="0" borderId="3" xfId="0" applyFont="1" applyBorder="1" applyAlignment="1">
      <alignment horizontal="center"/>
    </xf>
    <xf numFmtId="0" fontId="5" fillId="0" borderId="3" xfId="0" applyFont="1" applyBorder="1" applyAlignment="1">
      <alignment horizontal="left"/>
    </xf>
    <xf numFmtId="0" fontId="5" fillId="0" borderId="0" xfId="0" applyFont="1" applyAlignment="1">
      <alignment horizontal="center"/>
    </xf>
    <xf numFmtId="0" fontId="5" fillId="0" borderId="3" xfId="0" applyFont="1" applyBorder="1" applyAlignment="1">
      <alignment horizontal="center"/>
    </xf>
    <xf numFmtId="0" fontId="5" fillId="0" borderId="2" xfId="0" applyFont="1" applyBorder="1" applyAlignment="1">
      <alignment horizontal="center"/>
    </xf>
  </cellXfs>
  <cellStyles count="13">
    <cellStyle name="Bra" xfId="9" builtinId="26"/>
    <cellStyle name="Dåligt" xfId="10" builtinId="27"/>
    <cellStyle name="Neutral" xfId="11" builtinId="28"/>
    <cellStyle name="Normal" xfId="0" builtinId="0"/>
    <cellStyle name="Normal 2" xfId="1"/>
    <cellStyle name="Normal 2 2" xfId="7"/>
    <cellStyle name="Normal 3" xfId="4"/>
    <cellStyle name="Normal 4" xfId="2"/>
    <cellStyle name="Normal 4 3" xfId="3"/>
    <cellStyle name="Normal_Blad2" xfId="8"/>
    <cellStyle name="Normal_ExTab2BA_Netto" xfId="12"/>
    <cellStyle name="Procent" xfId="6" builtinId="5"/>
    <cellStyle name="Tusental"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'Figur 1'!$C$3</c:f>
              <c:strCache>
                <c:ptCount val="1"/>
                <c:pt idx="0">
                  <c:v>Antal behöriga förstahandssökande</c:v>
                </c:pt>
              </c:strCache>
            </c:strRef>
          </c:tx>
          <c:spPr>
            <a:ln w="28575" cap="rnd">
              <a:solidFill>
                <a:schemeClr val="accent2"/>
              </a:solidFill>
              <a:round/>
            </a:ln>
            <a:effectLst/>
          </c:spPr>
          <c:marker>
            <c:symbol val="none"/>
          </c:marker>
          <c:cat>
            <c:strRef>
              <c:f>'Figur 1'!$A$4:$A$14</c:f>
              <c:strCache>
                <c:ptCount val="11"/>
                <c:pt idx="0">
                  <c:v>2006</c:v>
                </c:pt>
                <c:pt idx="1">
                  <c:v>2007</c:v>
                </c:pt>
                <c:pt idx="2">
                  <c:v>2008</c:v>
                </c:pt>
                <c:pt idx="3">
                  <c:v>2009</c:v>
                </c:pt>
                <c:pt idx="4">
                  <c:v>2010</c:v>
                </c:pt>
                <c:pt idx="5">
                  <c:v>2011</c:v>
                </c:pt>
                <c:pt idx="6">
                  <c:v>2012</c:v>
                </c:pt>
                <c:pt idx="7">
                  <c:v>2013</c:v>
                </c:pt>
                <c:pt idx="8">
                  <c:v>2014</c:v>
                </c:pt>
                <c:pt idx="9">
                  <c:v>2015</c:v>
                </c:pt>
                <c:pt idx="10">
                  <c:v>2016</c:v>
                </c:pt>
              </c:strCache>
            </c:strRef>
          </c:cat>
          <c:val>
            <c:numRef>
              <c:f>'Figur 1'!$C$4:$C$14</c:f>
              <c:numCache>
                <c:formatCode>General</c:formatCode>
                <c:ptCount val="11"/>
                <c:pt idx="0">
                  <c:v>88000</c:v>
                </c:pt>
                <c:pt idx="1">
                  <c:v>91000</c:v>
                </c:pt>
                <c:pt idx="2">
                  <c:v>94000</c:v>
                </c:pt>
                <c:pt idx="3">
                  <c:v>122000</c:v>
                </c:pt>
                <c:pt idx="4">
                  <c:v>120000</c:v>
                </c:pt>
                <c:pt idx="5">
                  <c:v>117000</c:v>
                </c:pt>
                <c:pt idx="6">
                  <c:v>126000</c:v>
                </c:pt>
                <c:pt idx="7">
                  <c:v>134000</c:v>
                </c:pt>
                <c:pt idx="8">
                  <c:v>135000</c:v>
                </c:pt>
                <c:pt idx="9">
                  <c:v>131000</c:v>
                </c:pt>
                <c:pt idx="10">
                  <c:v>130000</c:v>
                </c:pt>
              </c:numCache>
            </c:numRef>
          </c:val>
          <c:smooth val="0"/>
        </c:ser>
        <c:ser>
          <c:idx val="2"/>
          <c:order val="2"/>
          <c:tx>
            <c:strRef>
              <c:f>'Figur 1'!$D$3</c:f>
              <c:strCache>
                <c:ptCount val="1"/>
                <c:pt idx="0">
                  <c:v>Antal antagna</c:v>
                </c:pt>
              </c:strCache>
            </c:strRef>
          </c:tx>
          <c:spPr>
            <a:ln w="28575" cap="rnd">
              <a:solidFill>
                <a:schemeClr val="accent3"/>
              </a:solidFill>
              <a:round/>
            </a:ln>
            <a:effectLst/>
          </c:spPr>
          <c:marker>
            <c:symbol val="none"/>
          </c:marker>
          <c:cat>
            <c:strRef>
              <c:f>'Figur 1'!$A$4:$A$14</c:f>
              <c:strCache>
                <c:ptCount val="11"/>
                <c:pt idx="0">
                  <c:v>2006</c:v>
                </c:pt>
                <c:pt idx="1">
                  <c:v>2007</c:v>
                </c:pt>
                <c:pt idx="2">
                  <c:v>2008</c:v>
                </c:pt>
                <c:pt idx="3">
                  <c:v>2009</c:v>
                </c:pt>
                <c:pt idx="4">
                  <c:v>2010</c:v>
                </c:pt>
                <c:pt idx="5">
                  <c:v>2011</c:v>
                </c:pt>
                <c:pt idx="6">
                  <c:v>2012</c:v>
                </c:pt>
                <c:pt idx="7">
                  <c:v>2013</c:v>
                </c:pt>
                <c:pt idx="8">
                  <c:v>2014</c:v>
                </c:pt>
                <c:pt idx="9">
                  <c:v>2015</c:v>
                </c:pt>
                <c:pt idx="10">
                  <c:v>2016</c:v>
                </c:pt>
              </c:strCache>
            </c:strRef>
          </c:cat>
          <c:val>
            <c:numRef>
              <c:f>'Figur 1'!$D$4:$D$14</c:f>
              <c:numCache>
                <c:formatCode>General</c:formatCode>
                <c:ptCount val="11"/>
                <c:pt idx="0">
                  <c:v>49000</c:v>
                </c:pt>
                <c:pt idx="1">
                  <c:v>50000</c:v>
                </c:pt>
                <c:pt idx="2">
                  <c:v>51000</c:v>
                </c:pt>
                <c:pt idx="3">
                  <c:v>64000</c:v>
                </c:pt>
                <c:pt idx="4">
                  <c:v>62000</c:v>
                </c:pt>
                <c:pt idx="5">
                  <c:v>59000</c:v>
                </c:pt>
                <c:pt idx="6">
                  <c:v>60000</c:v>
                </c:pt>
                <c:pt idx="7">
                  <c:v>59000</c:v>
                </c:pt>
                <c:pt idx="8">
                  <c:v>58000</c:v>
                </c:pt>
                <c:pt idx="9">
                  <c:v>57000</c:v>
                </c:pt>
                <c:pt idx="10">
                  <c:v>54000</c:v>
                </c:pt>
              </c:numCache>
            </c:numRef>
          </c:val>
          <c:smooth val="0"/>
        </c:ser>
        <c:dLbls>
          <c:showLegendKey val="0"/>
          <c:showVal val="0"/>
          <c:showCatName val="0"/>
          <c:showSerName val="0"/>
          <c:showPercent val="0"/>
          <c:showBubbleSize val="0"/>
        </c:dLbls>
        <c:marker val="1"/>
        <c:smooth val="0"/>
        <c:axId val="138793144"/>
        <c:axId val="138793536"/>
      </c:lineChart>
      <c:lineChart>
        <c:grouping val="standard"/>
        <c:varyColors val="0"/>
        <c:ser>
          <c:idx val="0"/>
          <c:order val="0"/>
          <c:tx>
            <c:strRef>
              <c:f>'Figur 1'!$B$3</c:f>
              <c:strCache>
                <c:ptCount val="1"/>
                <c:pt idx="0">
                  <c:v>Antal sökande per antagen</c:v>
                </c:pt>
              </c:strCache>
            </c:strRef>
          </c:tx>
          <c:spPr>
            <a:ln w="28575" cap="rnd">
              <a:solidFill>
                <a:schemeClr val="accent1"/>
              </a:solidFill>
              <a:prstDash val="dash"/>
              <a:round/>
            </a:ln>
            <a:effectLst/>
          </c:spPr>
          <c:marker>
            <c:symbol val="none"/>
          </c:marker>
          <c:cat>
            <c:strRef>
              <c:f>'Figur 1'!$A$4:$A$14</c:f>
              <c:strCache>
                <c:ptCount val="11"/>
                <c:pt idx="0">
                  <c:v>2006</c:v>
                </c:pt>
                <c:pt idx="1">
                  <c:v>2007</c:v>
                </c:pt>
                <c:pt idx="2">
                  <c:v>2008</c:v>
                </c:pt>
                <c:pt idx="3">
                  <c:v>2009</c:v>
                </c:pt>
                <c:pt idx="4">
                  <c:v>2010</c:v>
                </c:pt>
                <c:pt idx="5">
                  <c:v>2011</c:v>
                </c:pt>
                <c:pt idx="6">
                  <c:v>2012</c:v>
                </c:pt>
                <c:pt idx="7">
                  <c:v>2013</c:v>
                </c:pt>
                <c:pt idx="8">
                  <c:v>2014</c:v>
                </c:pt>
                <c:pt idx="9">
                  <c:v>2015</c:v>
                </c:pt>
                <c:pt idx="10">
                  <c:v>2016</c:v>
                </c:pt>
              </c:strCache>
            </c:strRef>
          </c:cat>
          <c:val>
            <c:numRef>
              <c:f>'Figur 1'!$B$4:$B$14</c:f>
              <c:numCache>
                <c:formatCode>0.0</c:formatCode>
                <c:ptCount val="11"/>
                <c:pt idx="0">
                  <c:v>1.7959183673469388</c:v>
                </c:pt>
                <c:pt idx="1">
                  <c:v>1.82</c:v>
                </c:pt>
                <c:pt idx="2">
                  <c:v>1.8431372549019607</c:v>
                </c:pt>
                <c:pt idx="3">
                  <c:v>1.90625</c:v>
                </c:pt>
                <c:pt idx="4">
                  <c:v>1.935483870967742</c:v>
                </c:pt>
                <c:pt idx="5">
                  <c:v>1.9830508474576272</c:v>
                </c:pt>
                <c:pt idx="6">
                  <c:v>2.1</c:v>
                </c:pt>
                <c:pt idx="7">
                  <c:v>2.2711864406779663</c:v>
                </c:pt>
                <c:pt idx="8">
                  <c:v>2.3275862068965516</c:v>
                </c:pt>
                <c:pt idx="9">
                  <c:v>2.2982456140350878</c:v>
                </c:pt>
                <c:pt idx="10">
                  <c:v>2.4074074074074074</c:v>
                </c:pt>
              </c:numCache>
            </c:numRef>
          </c:val>
          <c:smooth val="0"/>
        </c:ser>
        <c:dLbls>
          <c:showLegendKey val="0"/>
          <c:showVal val="0"/>
          <c:showCatName val="0"/>
          <c:showSerName val="0"/>
          <c:showPercent val="0"/>
          <c:showBubbleSize val="0"/>
        </c:dLbls>
        <c:marker val="1"/>
        <c:smooth val="0"/>
        <c:axId val="302211120"/>
        <c:axId val="302215824"/>
      </c:lineChart>
      <c:catAx>
        <c:axId val="138793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38793536"/>
        <c:crosses val="autoZero"/>
        <c:auto val="1"/>
        <c:lblAlgn val="ctr"/>
        <c:lblOffset val="100"/>
        <c:noMultiLvlLbl val="0"/>
      </c:catAx>
      <c:valAx>
        <c:axId val="138793536"/>
        <c:scaling>
          <c:orientation val="minMax"/>
          <c:max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Antal</a:t>
                </a:r>
              </a:p>
              <a:p>
                <a:pPr>
                  <a:defRPr/>
                </a:pPr>
                <a:endParaRPr lang="sv-SE"/>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38793144"/>
        <c:crosses val="autoZero"/>
        <c:crossBetween val="between"/>
      </c:valAx>
      <c:valAx>
        <c:axId val="302215824"/>
        <c:scaling>
          <c:orientation val="minMax"/>
          <c:max val="2.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Antal sökande per antagen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2211120"/>
        <c:crosses val="max"/>
        <c:crossBetween val="between"/>
      </c:valAx>
      <c:catAx>
        <c:axId val="302211120"/>
        <c:scaling>
          <c:orientation val="minMax"/>
        </c:scaling>
        <c:delete val="1"/>
        <c:axPos val="b"/>
        <c:numFmt formatCode="General" sourceLinked="1"/>
        <c:majorTickMark val="out"/>
        <c:minorTickMark val="none"/>
        <c:tickLblPos val="nextTo"/>
        <c:crossAx val="30221582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'Figur 10'!$B$3</c:f>
              <c:strCache>
                <c:ptCount val="1"/>
                <c:pt idx="0">
                  <c:v>Distans &amp; campus</c:v>
                </c:pt>
              </c:strCache>
            </c:strRef>
          </c:tx>
          <c:spPr>
            <a:solidFill>
              <a:schemeClr val="accent2"/>
            </a:solidFill>
            <a:ln>
              <a:noFill/>
            </a:ln>
            <a:effectLst/>
          </c:spPr>
          <c:invertIfNegative val="0"/>
          <c:cat>
            <c:numRef>
              <c:extLst>
                <c:ext xmlns:c15="http://schemas.microsoft.com/office/drawing/2012/chart" uri="{02D57815-91ED-43cb-92C2-25804820EDAC}">
                  <c15:fullRef>
                    <c15:sqref>'Figur 10'!$A$4:$A$20</c15:sqref>
                  </c15:fullRef>
                </c:ext>
              </c:extLst>
              <c:f>'Figur 10'!$A$9:$A$20</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extLst>
                <c:ext xmlns:c15="http://schemas.microsoft.com/office/drawing/2012/chart" uri="{02D57815-91ED-43cb-92C2-25804820EDAC}">
                  <c15:fullRef>
                    <c15:sqref>'Figur 10'!$B$4:$B$20</c15:sqref>
                  </c15:fullRef>
                </c:ext>
              </c:extLst>
              <c:f>'Figur 10'!$B$9:$B$20</c:f>
              <c:numCache>
                <c:formatCode>#,##0</c:formatCode>
                <c:ptCount val="12"/>
                <c:pt idx="0">
                  <c:v>14486</c:v>
                </c:pt>
                <c:pt idx="1">
                  <c:v>14344</c:v>
                </c:pt>
                <c:pt idx="2">
                  <c:v>15341</c:v>
                </c:pt>
                <c:pt idx="3">
                  <c:v>15776</c:v>
                </c:pt>
                <c:pt idx="4">
                  <c:v>17872</c:v>
                </c:pt>
                <c:pt idx="5">
                  <c:v>19858</c:v>
                </c:pt>
                <c:pt idx="6">
                  <c:v>17582</c:v>
                </c:pt>
                <c:pt idx="7">
                  <c:v>16162</c:v>
                </c:pt>
                <c:pt idx="8">
                  <c:v>15333</c:v>
                </c:pt>
                <c:pt idx="9">
                  <c:v>15993</c:v>
                </c:pt>
                <c:pt idx="10">
                  <c:v>14081</c:v>
                </c:pt>
                <c:pt idx="11">
                  <c:v>13809</c:v>
                </c:pt>
              </c:numCache>
            </c:numRef>
          </c:val>
          <c:extLst xmlns:c16r2="http://schemas.microsoft.com/office/drawing/2015/06/chart">
            <c:ext xmlns:c16="http://schemas.microsoft.com/office/drawing/2014/chart" uri="{C3380CC4-5D6E-409C-BE32-E72D297353CC}">
              <c16:uniqueId val="{00000000-D4E6-460E-80D8-A3B4C5AE33AC}"/>
            </c:ext>
          </c:extLst>
        </c:ser>
        <c:ser>
          <c:idx val="2"/>
          <c:order val="1"/>
          <c:tx>
            <c:strRef>
              <c:f>'Figur 10'!$C$3</c:f>
              <c:strCache>
                <c:ptCount val="1"/>
                <c:pt idx="0">
                  <c:v>Distans enbart</c:v>
                </c:pt>
              </c:strCache>
            </c:strRef>
          </c:tx>
          <c:spPr>
            <a:solidFill>
              <a:schemeClr val="accent3"/>
            </a:solidFill>
            <a:ln>
              <a:noFill/>
            </a:ln>
            <a:effectLst/>
          </c:spPr>
          <c:invertIfNegative val="0"/>
          <c:cat>
            <c:numRef>
              <c:extLst>
                <c:ext xmlns:c15="http://schemas.microsoft.com/office/drawing/2012/chart" uri="{02D57815-91ED-43cb-92C2-25804820EDAC}">
                  <c15:fullRef>
                    <c15:sqref>'Figur 10'!$A$4:$A$20</c15:sqref>
                  </c15:fullRef>
                </c:ext>
              </c:extLst>
              <c:f>'Figur 10'!$A$9:$A$20</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extLst>
                <c:ext xmlns:c15="http://schemas.microsoft.com/office/drawing/2012/chart" uri="{02D57815-91ED-43cb-92C2-25804820EDAC}">
                  <c15:fullRef>
                    <c15:sqref>'Figur 10'!$C$4:$C$20</c15:sqref>
                  </c15:fullRef>
                </c:ext>
              </c:extLst>
              <c:f>'Figur 10'!$C$9:$C$20</c:f>
              <c:numCache>
                <c:formatCode>#,##0</c:formatCode>
                <c:ptCount val="12"/>
                <c:pt idx="0">
                  <c:v>41795</c:v>
                </c:pt>
                <c:pt idx="1">
                  <c:v>42598</c:v>
                </c:pt>
                <c:pt idx="2">
                  <c:v>46174</c:v>
                </c:pt>
                <c:pt idx="3">
                  <c:v>52731</c:v>
                </c:pt>
                <c:pt idx="4">
                  <c:v>59898</c:v>
                </c:pt>
                <c:pt idx="5">
                  <c:v>64505</c:v>
                </c:pt>
                <c:pt idx="6">
                  <c:v>65171</c:v>
                </c:pt>
                <c:pt idx="7">
                  <c:v>62474</c:v>
                </c:pt>
                <c:pt idx="8">
                  <c:v>57331</c:v>
                </c:pt>
                <c:pt idx="9">
                  <c:v>57393</c:v>
                </c:pt>
                <c:pt idx="10">
                  <c:v>57272</c:v>
                </c:pt>
                <c:pt idx="11">
                  <c:v>57748</c:v>
                </c:pt>
              </c:numCache>
            </c:numRef>
          </c:val>
          <c:extLst xmlns:c16r2="http://schemas.microsoft.com/office/drawing/2015/06/chart">
            <c:ext xmlns:c16="http://schemas.microsoft.com/office/drawing/2014/chart" uri="{C3380CC4-5D6E-409C-BE32-E72D297353CC}">
              <c16:uniqueId val="{00000001-D4E6-460E-80D8-A3B4C5AE33AC}"/>
            </c:ext>
          </c:extLst>
        </c:ser>
        <c:dLbls>
          <c:showLegendKey val="0"/>
          <c:showVal val="0"/>
          <c:showCatName val="0"/>
          <c:showSerName val="0"/>
          <c:showPercent val="0"/>
          <c:showBubbleSize val="0"/>
        </c:dLbls>
        <c:gapWidth val="150"/>
        <c:axId val="415274504"/>
        <c:axId val="415271368"/>
      </c:barChart>
      <c:catAx>
        <c:axId val="415274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5271368"/>
        <c:crosses val="autoZero"/>
        <c:auto val="1"/>
        <c:lblAlgn val="ctr"/>
        <c:lblOffset val="100"/>
        <c:noMultiLvlLbl val="0"/>
      </c:catAx>
      <c:valAx>
        <c:axId val="415271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5274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 11'!$B$3</c:f>
              <c:strCache>
                <c:ptCount val="1"/>
                <c:pt idx="0">
                  <c:v>Kvinnor</c:v>
                </c:pt>
              </c:strCache>
            </c:strRef>
          </c:tx>
          <c:spPr>
            <a:solidFill>
              <a:schemeClr val="accent1"/>
            </a:solidFill>
            <a:ln>
              <a:noFill/>
            </a:ln>
            <a:effectLst/>
          </c:spPr>
          <c:invertIfNegative val="0"/>
          <c:cat>
            <c:strRef>
              <c:f>'Figur 11'!$A$4:$A$17</c:f>
              <c:strCache>
                <c:ptCount val="14"/>
                <c:pt idx="0">
                  <c:v>19</c:v>
                </c:pt>
                <c:pt idx="1">
                  <c:v>20</c:v>
                </c:pt>
                <c:pt idx="2">
                  <c:v>21</c:v>
                </c:pt>
                <c:pt idx="3">
                  <c:v>22</c:v>
                </c:pt>
                <c:pt idx="4">
                  <c:v>23</c:v>
                </c:pt>
                <c:pt idx="5">
                  <c:v>24</c:v>
                </c:pt>
                <c:pt idx="6">
                  <c:v>25</c:v>
                </c:pt>
                <c:pt idx="7">
                  <c:v>26</c:v>
                </c:pt>
                <c:pt idx="8">
                  <c:v>27</c:v>
                </c:pt>
                <c:pt idx="9">
                  <c:v>28</c:v>
                </c:pt>
                <c:pt idx="10">
                  <c:v>29</c:v>
                </c:pt>
                <c:pt idx="11">
                  <c:v>30 - 39</c:v>
                </c:pt>
                <c:pt idx="12">
                  <c:v>40 - 49</c:v>
                </c:pt>
                <c:pt idx="13">
                  <c:v>50 -</c:v>
                </c:pt>
              </c:strCache>
            </c:strRef>
          </c:cat>
          <c:val>
            <c:numRef>
              <c:f>'Figur 11'!$B$4:$B$17</c:f>
              <c:numCache>
                <c:formatCode>0" "%</c:formatCode>
                <c:ptCount val="14"/>
                <c:pt idx="0">
                  <c:v>0.13495652851963039</c:v>
                </c:pt>
                <c:pt idx="1">
                  <c:v>0.22495928338762214</c:v>
                </c:pt>
                <c:pt idx="2">
                  <c:v>0.28564988990793877</c:v>
                </c:pt>
                <c:pt idx="3">
                  <c:v>0.31592759893116173</c:v>
                </c:pt>
                <c:pt idx="4">
                  <c:v>0.29112440446291304</c:v>
                </c:pt>
                <c:pt idx="5">
                  <c:v>0.24907808008362611</c:v>
                </c:pt>
                <c:pt idx="6">
                  <c:v>0.19267524954627949</c:v>
                </c:pt>
                <c:pt idx="7">
                  <c:v>0.15034606866002215</c:v>
                </c:pt>
                <c:pt idx="8">
                  <c:v>0.11959735221586075</c:v>
                </c:pt>
                <c:pt idx="9">
                  <c:v>9.7223441294362029E-2</c:v>
                </c:pt>
                <c:pt idx="10">
                  <c:v>8.3632562156265619E-2</c:v>
                </c:pt>
                <c:pt idx="11">
                  <c:v>5.1142457430258428E-2</c:v>
                </c:pt>
                <c:pt idx="12">
                  <c:v>2.8739135167073531E-2</c:v>
                </c:pt>
                <c:pt idx="13">
                  <c:v>4.8020076489631493E-3</c:v>
                </c:pt>
              </c:numCache>
            </c:numRef>
          </c:val>
          <c:extLst xmlns:c16r2="http://schemas.microsoft.com/office/drawing/2015/06/chart">
            <c:ext xmlns:c16="http://schemas.microsoft.com/office/drawing/2014/chart" uri="{C3380CC4-5D6E-409C-BE32-E72D297353CC}">
              <c16:uniqueId val="{00000000-C7F8-4C1E-9B9F-7758773EC55A}"/>
            </c:ext>
          </c:extLst>
        </c:ser>
        <c:ser>
          <c:idx val="1"/>
          <c:order val="1"/>
          <c:tx>
            <c:strRef>
              <c:f>'Figur 11'!$C$3</c:f>
              <c:strCache>
                <c:ptCount val="1"/>
                <c:pt idx="0">
                  <c:v>Män</c:v>
                </c:pt>
              </c:strCache>
            </c:strRef>
          </c:tx>
          <c:spPr>
            <a:solidFill>
              <a:schemeClr val="accent2"/>
            </a:solidFill>
            <a:ln>
              <a:noFill/>
            </a:ln>
            <a:effectLst/>
          </c:spPr>
          <c:invertIfNegative val="0"/>
          <c:cat>
            <c:strRef>
              <c:f>'Figur 11'!$A$4:$A$17</c:f>
              <c:strCache>
                <c:ptCount val="14"/>
                <c:pt idx="0">
                  <c:v>19</c:v>
                </c:pt>
                <c:pt idx="1">
                  <c:v>20</c:v>
                </c:pt>
                <c:pt idx="2">
                  <c:v>21</c:v>
                </c:pt>
                <c:pt idx="3">
                  <c:v>22</c:v>
                </c:pt>
                <c:pt idx="4">
                  <c:v>23</c:v>
                </c:pt>
                <c:pt idx="5">
                  <c:v>24</c:v>
                </c:pt>
                <c:pt idx="6">
                  <c:v>25</c:v>
                </c:pt>
                <c:pt idx="7">
                  <c:v>26</c:v>
                </c:pt>
                <c:pt idx="8">
                  <c:v>27</c:v>
                </c:pt>
                <c:pt idx="9">
                  <c:v>28</c:v>
                </c:pt>
                <c:pt idx="10">
                  <c:v>29</c:v>
                </c:pt>
                <c:pt idx="11">
                  <c:v>30 - 39</c:v>
                </c:pt>
                <c:pt idx="12">
                  <c:v>40 - 49</c:v>
                </c:pt>
                <c:pt idx="13">
                  <c:v>50 -</c:v>
                </c:pt>
              </c:strCache>
            </c:strRef>
          </c:cat>
          <c:val>
            <c:numRef>
              <c:f>'Figur 11'!$C$4:$C$17</c:f>
              <c:numCache>
                <c:formatCode>0" "%</c:formatCode>
                <c:ptCount val="14"/>
                <c:pt idx="0">
                  <c:v>0.11323923530462748</c:v>
                </c:pt>
                <c:pt idx="1">
                  <c:v>0.16167633828932459</c:v>
                </c:pt>
                <c:pt idx="2">
                  <c:v>0.19638901725813906</c:v>
                </c:pt>
                <c:pt idx="3">
                  <c:v>0.20719953377863451</c:v>
                </c:pt>
                <c:pt idx="4">
                  <c:v>0.20024622784665158</c:v>
                </c:pt>
                <c:pt idx="5">
                  <c:v>0.17400030035359809</c:v>
                </c:pt>
                <c:pt idx="6">
                  <c:v>0.13682025626355496</c:v>
                </c:pt>
                <c:pt idx="7">
                  <c:v>0.10601328118848263</c:v>
                </c:pt>
                <c:pt idx="8">
                  <c:v>8.5662302841274407E-2</c:v>
                </c:pt>
                <c:pt idx="9">
                  <c:v>6.7404677455109738E-2</c:v>
                </c:pt>
                <c:pt idx="10">
                  <c:v>5.5872275278851059E-2</c:v>
                </c:pt>
                <c:pt idx="11">
                  <c:v>2.7047111826725086E-2</c:v>
                </c:pt>
                <c:pt idx="12">
                  <c:v>9.9702114130819659E-3</c:v>
                </c:pt>
                <c:pt idx="13">
                  <c:v>2.2232144569204262E-3</c:v>
                </c:pt>
              </c:numCache>
            </c:numRef>
          </c:val>
          <c:extLst xmlns:c16r2="http://schemas.microsoft.com/office/drawing/2015/06/chart">
            <c:ext xmlns:c16="http://schemas.microsoft.com/office/drawing/2014/chart" uri="{C3380CC4-5D6E-409C-BE32-E72D297353CC}">
              <c16:uniqueId val="{00000001-C7F8-4C1E-9B9F-7758773EC55A}"/>
            </c:ext>
          </c:extLst>
        </c:ser>
        <c:dLbls>
          <c:showLegendKey val="0"/>
          <c:showVal val="0"/>
          <c:showCatName val="0"/>
          <c:showSerName val="0"/>
          <c:showPercent val="0"/>
          <c:showBubbleSize val="0"/>
        </c:dLbls>
        <c:gapWidth val="219"/>
        <c:overlap val="-27"/>
        <c:axId val="415269800"/>
        <c:axId val="415274896"/>
      </c:barChart>
      <c:catAx>
        <c:axId val="415269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5274896"/>
        <c:crosses val="autoZero"/>
        <c:auto val="1"/>
        <c:lblAlgn val="ctr"/>
        <c:lblOffset val="100"/>
        <c:noMultiLvlLbl val="0"/>
      </c:catAx>
      <c:valAx>
        <c:axId val="415274896"/>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5269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numRef>
              <c:f>[2]HST!$B$117:$AB$117</c:f>
              <c:numCache>
                <c:formatCode>General</c:formatCode>
                <c:ptCount val="27"/>
                <c:pt idx="0">
                  <c:v>1990</c:v>
                </c:pt>
                <c:pt idx="5">
                  <c:v>1995</c:v>
                </c:pt>
                <c:pt idx="10">
                  <c:v>2000</c:v>
                </c:pt>
                <c:pt idx="15">
                  <c:v>2005</c:v>
                </c:pt>
                <c:pt idx="20">
                  <c:v>2010</c:v>
                </c:pt>
                <c:pt idx="25">
                  <c:v>2015</c:v>
                </c:pt>
              </c:numCache>
            </c:numRef>
          </c:cat>
          <c:val>
            <c:numRef>
              <c:f>[2]HST!$B$118:$AB$118</c:f>
              <c:numCache>
                <c:formatCode>General</c:formatCode>
                <c:ptCount val="27"/>
                <c:pt idx="0">
                  <c:v>142852</c:v>
                </c:pt>
                <c:pt idx="1">
                  <c:v>160763</c:v>
                </c:pt>
                <c:pt idx="2">
                  <c:v>180883</c:v>
                </c:pt>
                <c:pt idx="3">
                  <c:v>205420</c:v>
                </c:pt>
                <c:pt idx="4">
                  <c:v>215050</c:v>
                </c:pt>
                <c:pt idx="5">
                  <c:v>224172</c:v>
                </c:pt>
                <c:pt idx="6">
                  <c:v>234637</c:v>
                </c:pt>
                <c:pt idx="7">
                  <c:v>244198</c:v>
                </c:pt>
                <c:pt idx="8">
                  <c:v>245455</c:v>
                </c:pt>
                <c:pt idx="9">
                  <c:v>250554</c:v>
                </c:pt>
                <c:pt idx="10">
                  <c:v>256855</c:v>
                </c:pt>
                <c:pt idx="11">
                  <c:v>268050</c:v>
                </c:pt>
                <c:pt idx="12">
                  <c:v>287236</c:v>
                </c:pt>
                <c:pt idx="13">
                  <c:v>299749</c:v>
                </c:pt>
                <c:pt idx="14">
                  <c:v>302565</c:v>
                </c:pt>
                <c:pt idx="15">
                  <c:v>293943</c:v>
                </c:pt>
                <c:pt idx="16">
                  <c:v>283414</c:v>
                </c:pt>
                <c:pt idx="17">
                  <c:v>276422</c:v>
                </c:pt>
                <c:pt idx="18">
                  <c:v>277888</c:v>
                </c:pt>
                <c:pt idx="19">
                  <c:v>300148</c:v>
                </c:pt>
                <c:pt idx="20">
                  <c:v>315783</c:v>
                </c:pt>
                <c:pt idx="21">
                  <c:v>312810</c:v>
                </c:pt>
                <c:pt idx="22">
                  <c:v>304886</c:v>
                </c:pt>
                <c:pt idx="23">
                  <c:v>299006</c:v>
                </c:pt>
                <c:pt idx="24">
                  <c:v>295559</c:v>
                </c:pt>
                <c:pt idx="25">
                  <c:v>294441</c:v>
                </c:pt>
                <c:pt idx="26">
                  <c:v>293902</c:v>
                </c:pt>
              </c:numCache>
            </c:numRef>
          </c:val>
        </c:ser>
        <c:dLbls>
          <c:showLegendKey val="0"/>
          <c:showVal val="0"/>
          <c:showCatName val="0"/>
          <c:showSerName val="0"/>
          <c:showPercent val="0"/>
          <c:showBubbleSize val="0"/>
        </c:dLbls>
        <c:gapWidth val="219"/>
        <c:overlap val="-27"/>
        <c:axId val="415269016"/>
        <c:axId val="415270584"/>
      </c:barChart>
      <c:catAx>
        <c:axId val="415269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5270584"/>
        <c:crosses val="autoZero"/>
        <c:auto val="1"/>
        <c:lblAlgn val="ctr"/>
        <c:lblOffset val="100"/>
        <c:noMultiLvlLbl val="0"/>
      </c:catAx>
      <c:valAx>
        <c:axId val="415270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5269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[2]HST!$B$5</c:f>
              <c:strCache>
                <c:ptCount val="1"/>
                <c:pt idx="0">
                  <c:v>Fristående kurs</c:v>
                </c:pt>
              </c:strCache>
            </c:strRef>
          </c:tx>
          <c:spPr>
            <a:ln w="28575" cap="rnd">
              <a:solidFill>
                <a:schemeClr val="accent1"/>
              </a:solidFill>
              <a:round/>
            </a:ln>
            <a:effectLst/>
          </c:spPr>
          <c:marker>
            <c:symbol val="none"/>
          </c:marker>
          <c:cat>
            <c:strRef>
              <c:f>[2]HST!$A$6:$A$17</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[2]HST!$B$6:$B$17</c:f>
              <c:numCache>
                <c:formatCode>General</c:formatCode>
                <c:ptCount val="12"/>
                <c:pt idx="0">
                  <c:v>102275.35665300002</c:v>
                </c:pt>
                <c:pt idx="1">
                  <c:v>96636.7156179999</c:v>
                </c:pt>
                <c:pt idx="2">
                  <c:v>91467.370551</c:v>
                </c:pt>
                <c:pt idx="3">
                  <c:v>88747.605944999945</c:v>
                </c:pt>
                <c:pt idx="4">
                  <c:v>93678.138497000298</c:v>
                </c:pt>
                <c:pt idx="5">
                  <c:v>101119.258321</c:v>
                </c:pt>
                <c:pt idx="6">
                  <c:v>97593.935087000224</c:v>
                </c:pt>
                <c:pt idx="7">
                  <c:v>90813.50459300002</c:v>
                </c:pt>
                <c:pt idx="8">
                  <c:v>84882.376751000018</c:v>
                </c:pt>
                <c:pt idx="9">
                  <c:v>77177.208919000099</c:v>
                </c:pt>
                <c:pt idx="10">
                  <c:v>72525.364866999953</c:v>
                </c:pt>
                <c:pt idx="11">
                  <c:v>68465.868001999828</c:v>
                </c:pt>
              </c:numCache>
            </c:numRef>
          </c:val>
          <c:smooth val="0"/>
        </c:ser>
        <c:ser>
          <c:idx val="1"/>
          <c:order val="1"/>
          <c:tx>
            <c:strRef>
              <c:f>[2]HST!$C$5</c:f>
              <c:strCache>
                <c:ptCount val="1"/>
                <c:pt idx="0">
                  <c:v>Generellt program</c:v>
                </c:pt>
              </c:strCache>
            </c:strRef>
          </c:tx>
          <c:spPr>
            <a:ln w="28575" cap="rnd">
              <a:solidFill>
                <a:schemeClr val="accent2"/>
              </a:solidFill>
              <a:round/>
            </a:ln>
            <a:effectLst/>
          </c:spPr>
          <c:marker>
            <c:symbol val="none"/>
          </c:marker>
          <c:cat>
            <c:strRef>
              <c:f>[2]HST!$A$6:$A$17</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[2]HST!$C$6:$C$17</c:f>
              <c:numCache>
                <c:formatCode>General</c:formatCode>
                <c:ptCount val="12"/>
                <c:pt idx="0">
                  <c:v>64623.377473999906</c:v>
                </c:pt>
                <c:pt idx="1">
                  <c:v>63911.065988999915</c:v>
                </c:pt>
                <c:pt idx="2">
                  <c:v>62184.44729100004</c:v>
                </c:pt>
                <c:pt idx="3">
                  <c:v>64829.078475999755</c:v>
                </c:pt>
                <c:pt idx="4">
                  <c:v>71038.320629999929</c:v>
                </c:pt>
                <c:pt idx="5">
                  <c:v>81995.676400000244</c:v>
                </c:pt>
                <c:pt idx="6">
                  <c:v>88066.730550000124</c:v>
                </c:pt>
                <c:pt idx="7">
                  <c:v>85210.950364000426</c:v>
                </c:pt>
                <c:pt idx="8">
                  <c:v>83266.512096000268</c:v>
                </c:pt>
                <c:pt idx="9">
                  <c:v>85679.3602520001</c:v>
                </c:pt>
                <c:pt idx="10">
                  <c:v>87106.131713000184</c:v>
                </c:pt>
                <c:pt idx="11">
                  <c:v>88254.003308000159</c:v>
                </c:pt>
              </c:numCache>
            </c:numRef>
          </c:val>
          <c:smooth val="0"/>
        </c:ser>
        <c:ser>
          <c:idx val="2"/>
          <c:order val="2"/>
          <c:tx>
            <c:strRef>
              <c:f>[2]HST!$D$5</c:f>
              <c:strCache>
                <c:ptCount val="1"/>
                <c:pt idx="0">
                  <c:v>Konstnärligt program</c:v>
                </c:pt>
              </c:strCache>
            </c:strRef>
          </c:tx>
          <c:spPr>
            <a:ln w="28575" cap="rnd">
              <a:solidFill>
                <a:schemeClr val="accent3"/>
              </a:solidFill>
              <a:round/>
            </a:ln>
            <a:effectLst/>
          </c:spPr>
          <c:marker>
            <c:symbol val="none"/>
          </c:marker>
          <c:cat>
            <c:strRef>
              <c:f>[2]HST!$A$6:$A$17</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[2]HST!$D$6:$D$17</c:f>
              <c:numCache>
                <c:formatCode>General</c:formatCode>
                <c:ptCount val="12"/>
                <c:pt idx="3">
                  <c:v>1589.6217909999998</c:v>
                </c:pt>
                <c:pt idx="4">
                  <c:v>2201.0098129999992</c:v>
                </c:pt>
                <c:pt idx="5">
                  <c:v>2599.6727250000013</c:v>
                </c:pt>
                <c:pt idx="6">
                  <c:v>2907.4993809999996</c:v>
                </c:pt>
                <c:pt idx="7">
                  <c:v>2887.1817620000011</c:v>
                </c:pt>
                <c:pt idx="8">
                  <c:v>3056.5896169999978</c:v>
                </c:pt>
                <c:pt idx="9">
                  <c:v>3095.7846129999998</c:v>
                </c:pt>
                <c:pt idx="10">
                  <c:v>3220.3028379999964</c:v>
                </c:pt>
                <c:pt idx="11">
                  <c:v>3116.2147359999967</c:v>
                </c:pt>
              </c:numCache>
            </c:numRef>
          </c:val>
          <c:smooth val="0"/>
        </c:ser>
        <c:ser>
          <c:idx val="3"/>
          <c:order val="3"/>
          <c:tx>
            <c:strRef>
              <c:f>[2]HST!$E$5</c:f>
              <c:strCache>
                <c:ptCount val="1"/>
                <c:pt idx="0">
                  <c:v>Yrkesexamensprogram</c:v>
                </c:pt>
              </c:strCache>
            </c:strRef>
          </c:tx>
          <c:spPr>
            <a:ln w="28575" cap="rnd">
              <a:solidFill>
                <a:schemeClr val="accent4"/>
              </a:solidFill>
              <a:round/>
            </a:ln>
            <a:effectLst/>
          </c:spPr>
          <c:marker>
            <c:symbol val="none"/>
          </c:marker>
          <c:cat>
            <c:strRef>
              <c:f>[2]HST!$A$6:$A$17</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[2]HST!$E$6:$E$17</c:f>
              <c:numCache>
                <c:formatCode>General</c:formatCode>
                <c:ptCount val="12"/>
                <c:pt idx="0">
                  <c:v>130445.27274500002</c:v>
                </c:pt>
                <c:pt idx="1">
                  <c:v>128505.39575799987</c:v>
                </c:pt>
                <c:pt idx="2">
                  <c:v>124836.56485500002</c:v>
                </c:pt>
                <c:pt idx="3">
                  <c:v>120209.80744700061</c:v>
                </c:pt>
                <c:pt idx="4">
                  <c:v>118998.53131100044</c:v>
                </c:pt>
                <c:pt idx="5">
                  <c:v>125323.2974290006</c:v>
                </c:pt>
                <c:pt idx="6">
                  <c:v>128091.53578700086</c:v>
                </c:pt>
                <c:pt idx="7">
                  <c:v>128211.25699600064</c:v>
                </c:pt>
                <c:pt idx="8">
                  <c:v>128811.46735900035</c:v>
                </c:pt>
                <c:pt idx="9">
                  <c:v>129757.41831100082</c:v>
                </c:pt>
                <c:pt idx="10">
                  <c:v>131804.96360300071</c:v>
                </c:pt>
                <c:pt idx="11">
                  <c:v>134117.45978000105</c:v>
                </c:pt>
              </c:numCache>
            </c:numRef>
          </c:val>
          <c:smooth val="0"/>
        </c:ser>
        <c:dLbls>
          <c:showLegendKey val="0"/>
          <c:showVal val="0"/>
          <c:showCatName val="0"/>
          <c:showSerName val="0"/>
          <c:showPercent val="0"/>
          <c:showBubbleSize val="0"/>
        </c:dLbls>
        <c:smooth val="0"/>
        <c:axId val="416258168"/>
        <c:axId val="416254248"/>
      </c:lineChart>
      <c:catAx>
        <c:axId val="416258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4248"/>
        <c:crosses val="autoZero"/>
        <c:auto val="1"/>
        <c:lblAlgn val="ctr"/>
        <c:lblOffset val="100"/>
        <c:noMultiLvlLbl val="0"/>
      </c:catAx>
      <c:valAx>
        <c:axId val="416254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8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[2]HST!$A$89</c:f>
              <c:strCache>
                <c:ptCount val="1"/>
                <c:pt idx="0">
                  <c:v>Humaniora och teologi</c:v>
                </c:pt>
              </c:strCache>
            </c:strRef>
          </c:tx>
          <c:spPr>
            <a:ln w="28575" cap="rnd">
              <a:solidFill>
                <a:schemeClr val="accent1"/>
              </a:solidFill>
              <a:round/>
            </a:ln>
            <a:effectLst/>
          </c:spPr>
          <c:marker>
            <c:symbol val="none"/>
          </c:marker>
          <c:cat>
            <c:strRef>
              <c:f>[2]HST!$B$88:$M$88</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[2]HST!$B$89:$M$89</c:f>
              <c:numCache>
                <c:formatCode>General</c:formatCode>
                <c:ptCount val="12"/>
                <c:pt idx="0">
                  <c:v>49406.439663999983</c:v>
                </c:pt>
                <c:pt idx="1">
                  <c:v>46296.639754000003</c:v>
                </c:pt>
                <c:pt idx="2">
                  <c:v>43562.386152999999</c:v>
                </c:pt>
                <c:pt idx="3">
                  <c:v>42706.123114000002</c:v>
                </c:pt>
                <c:pt idx="4">
                  <c:v>44291.825709999925</c:v>
                </c:pt>
                <c:pt idx="5">
                  <c:v>48932.643790999915</c:v>
                </c:pt>
                <c:pt idx="6">
                  <c:v>48742.677349999918</c:v>
                </c:pt>
                <c:pt idx="7">
                  <c:v>47556.331293999938</c:v>
                </c:pt>
                <c:pt idx="8">
                  <c:v>45182.354569999989</c:v>
                </c:pt>
                <c:pt idx="9">
                  <c:v>43587.779573999956</c:v>
                </c:pt>
                <c:pt idx="10">
                  <c:v>42537.017788999932</c:v>
                </c:pt>
                <c:pt idx="11">
                  <c:v>41714.061362999979</c:v>
                </c:pt>
              </c:numCache>
            </c:numRef>
          </c:val>
          <c:smooth val="0"/>
        </c:ser>
        <c:ser>
          <c:idx val="1"/>
          <c:order val="1"/>
          <c:tx>
            <c:strRef>
              <c:f>[2]HST!$A$90</c:f>
              <c:strCache>
                <c:ptCount val="1"/>
                <c:pt idx="0">
                  <c:v>Juridik och samhällsvetenskap</c:v>
                </c:pt>
              </c:strCache>
            </c:strRef>
          </c:tx>
          <c:spPr>
            <a:ln w="28575" cap="rnd">
              <a:solidFill>
                <a:schemeClr val="accent2"/>
              </a:solidFill>
              <a:round/>
            </a:ln>
            <a:effectLst/>
          </c:spPr>
          <c:marker>
            <c:symbol val="none"/>
          </c:marker>
          <c:cat>
            <c:strRef>
              <c:f>[2]HST!$B$88:$M$88</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[2]HST!$B$90:$M$90</c:f>
              <c:numCache>
                <c:formatCode>General</c:formatCode>
                <c:ptCount val="12"/>
                <c:pt idx="0">
                  <c:v>126998.55907400008</c:v>
                </c:pt>
                <c:pt idx="1">
                  <c:v>124566.64692199977</c:v>
                </c:pt>
                <c:pt idx="2">
                  <c:v>121168.06834899991</c:v>
                </c:pt>
                <c:pt idx="3">
                  <c:v>119644.12293800023</c:v>
                </c:pt>
                <c:pt idx="4">
                  <c:v>123763.93510800044</c:v>
                </c:pt>
                <c:pt idx="5">
                  <c:v>134258.90922500056</c:v>
                </c:pt>
                <c:pt idx="6">
                  <c:v>135277.27328300016</c:v>
                </c:pt>
                <c:pt idx="7">
                  <c:v>129856.65146600036</c:v>
                </c:pt>
                <c:pt idx="8">
                  <c:v>126241.54945800033</c:v>
                </c:pt>
                <c:pt idx="9">
                  <c:v>123793.50154700031</c:v>
                </c:pt>
                <c:pt idx="10">
                  <c:v>122048.32872600041</c:v>
                </c:pt>
                <c:pt idx="11">
                  <c:v>121786.1316540003</c:v>
                </c:pt>
              </c:numCache>
            </c:numRef>
          </c:val>
          <c:smooth val="0"/>
        </c:ser>
        <c:ser>
          <c:idx val="2"/>
          <c:order val="2"/>
          <c:tx>
            <c:strRef>
              <c:f>[2]HST!$A$91</c:f>
              <c:strCache>
                <c:ptCount val="1"/>
                <c:pt idx="0">
                  <c:v>Konstnärligt område</c:v>
                </c:pt>
              </c:strCache>
            </c:strRef>
          </c:tx>
          <c:spPr>
            <a:ln w="28575" cap="rnd">
              <a:solidFill>
                <a:schemeClr val="accent3"/>
              </a:solidFill>
              <a:round/>
            </a:ln>
            <a:effectLst/>
          </c:spPr>
          <c:marker>
            <c:symbol val="none"/>
          </c:marker>
          <c:cat>
            <c:strRef>
              <c:f>[2]HST!$B$88:$M$88</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[2]HST!$B$91:$M$91</c:f>
              <c:numCache>
                <c:formatCode>General</c:formatCode>
                <c:ptCount val="12"/>
                <c:pt idx="0">
                  <c:v>8048.42040000001</c:v>
                </c:pt>
                <c:pt idx="1">
                  <c:v>8257.7356690000106</c:v>
                </c:pt>
                <c:pt idx="2">
                  <c:v>8374.6887780000034</c:v>
                </c:pt>
                <c:pt idx="3">
                  <c:v>6361.8864970000041</c:v>
                </c:pt>
                <c:pt idx="4">
                  <c:v>6716.0588989999997</c:v>
                </c:pt>
                <c:pt idx="5">
                  <c:v>7056.2646179999956</c:v>
                </c:pt>
                <c:pt idx="6">
                  <c:v>7627.0743119999997</c:v>
                </c:pt>
                <c:pt idx="7">
                  <c:v>6889.9671389999876</c:v>
                </c:pt>
                <c:pt idx="8">
                  <c:v>6700.1691149999942</c:v>
                </c:pt>
                <c:pt idx="9">
                  <c:v>6577.6194009999836</c:v>
                </c:pt>
                <c:pt idx="10">
                  <c:v>6670.4864959999932</c:v>
                </c:pt>
                <c:pt idx="11">
                  <c:v>6476.7238299999863</c:v>
                </c:pt>
              </c:numCache>
            </c:numRef>
          </c:val>
          <c:smooth val="0"/>
        </c:ser>
        <c:ser>
          <c:idx val="3"/>
          <c:order val="3"/>
          <c:tx>
            <c:strRef>
              <c:f>[2]HST!$A$92</c:f>
              <c:strCache>
                <c:ptCount val="1"/>
                <c:pt idx="0">
                  <c:v>Medicin och odontologi</c:v>
                </c:pt>
              </c:strCache>
            </c:strRef>
          </c:tx>
          <c:spPr>
            <a:ln w="28575" cap="rnd">
              <a:solidFill>
                <a:schemeClr val="accent4"/>
              </a:solidFill>
              <a:round/>
            </a:ln>
            <a:effectLst/>
          </c:spPr>
          <c:marker>
            <c:symbol val="none"/>
          </c:marker>
          <c:cat>
            <c:strRef>
              <c:f>[2]HST!$B$88:$M$88</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[2]HST!$B$92:$M$92</c:f>
              <c:numCache>
                <c:formatCode>General</c:formatCode>
                <c:ptCount val="12"/>
                <c:pt idx="0">
                  <c:v>14361.622568999988</c:v>
                </c:pt>
                <c:pt idx="1">
                  <c:v>14554.075862000022</c:v>
                </c:pt>
                <c:pt idx="2">
                  <c:v>14755.245699000008</c:v>
                </c:pt>
                <c:pt idx="3">
                  <c:v>15506.152514000016</c:v>
                </c:pt>
                <c:pt idx="4">
                  <c:v>15710.236737999996</c:v>
                </c:pt>
                <c:pt idx="5">
                  <c:v>16564.831117999969</c:v>
                </c:pt>
                <c:pt idx="6">
                  <c:v>17397.437695999994</c:v>
                </c:pt>
                <c:pt idx="7">
                  <c:v>17422.398692999988</c:v>
                </c:pt>
                <c:pt idx="8">
                  <c:v>17493.963663999995</c:v>
                </c:pt>
                <c:pt idx="9">
                  <c:v>17667.802998999989</c:v>
                </c:pt>
                <c:pt idx="10">
                  <c:v>17725.129024999991</c:v>
                </c:pt>
                <c:pt idx="11">
                  <c:v>17629.595508999984</c:v>
                </c:pt>
              </c:numCache>
            </c:numRef>
          </c:val>
          <c:smooth val="0"/>
        </c:ser>
        <c:ser>
          <c:idx val="4"/>
          <c:order val="4"/>
          <c:tx>
            <c:strRef>
              <c:f>[2]HST!$A$93</c:f>
              <c:strCache>
                <c:ptCount val="1"/>
                <c:pt idx="0">
                  <c:v>Naturvetenskap</c:v>
                </c:pt>
              </c:strCache>
            </c:strRef>
          </c:tx>
          <c:spPr>
            <a:ln w="28575" cap="rnd">
              <a:solidFill>
                <a:schemeClr val="accent5"/>
              </a:solidFill>
              <a:round/>
            </a:ln>
            <a:effectLst/>
          </c:spPr>
          <c:marker>
            <c:symbol val="none"/>
          </c:marker>
          <c:cat>
            <c:strRef>
              <c:f>[2]HST!$B$88:$M$88</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[2]HST!$B$93:$M$93</c:f>
              <c:numCache>
                <c:formatCode>General</c:formatCode>
                <c:ptCount val="12"/>
                <c:pt idx="0">
                  <c:v>36734.914335999973</c:v>
                </c:pt>
                <c:pt idx="1">
                  <c:v>35421.429779000027</c:v>
                </c:pt>
                <c:pt idx="2">
                  <c:v>32727.744808999931</c:v>
                </c:pt>
                <c:pt idx="3">
                  <c:v>26553.068350999944</c:v>
                </c:pt>
                <c:pt idx="4">
                  <c:v>26544.16562199995</c:v>
                </c:pt>
                <c:pt idx="5">
                  <c:v>29163.543759999884</c:v>
                </c:pt>
                <c:pt idx="6">
                  <c:v>30323.776889999928</c:v>
                </c:pt>
                <c:pt idx="7">
                  <c:v>29736.375651999948</c:v>
                </c:pt>
                <c:pt idx="8">
                  <c:v>29489.18676099995</c:v>
                </c:pt>
                <c:pt idx="9">
                  <c:v>29596.463241000001</c:v>
                </c:pt>
                <c:pt idx="10">
                  <c:v>29782.581761999932</c:v>
                </c:pt>
                <c:pt idx="11">
                  <c:v>29522.141734999917</c:v>
                </c:pt>
              </c:numCache>
            </c:numRef>
          </c:val>
          <c:smooth val="0"/>
        </c:ser>
        <c:ser>
          <c:idx val="5"/>
          <c:order val="5"/>
          <c:tx>
            <c:strRef>
              <c:f>[2]HST!$A$94</c:f>
              <c:strCache>
                <c:ptCount val="1"/>
                <c:pt idx="0">
                  <c:v>Teknik</c:v>
                </c:pt>
              </c:strCache>
            </c:strRef>
          </c:tx>
          <c:spPr>
            <a:ln w="28575" cap="rnd">
              <a:solidFill>
                <a:schemeClr val="accent6"/>
              </a:solidFill>
              <a:round/>
            </a:ln>
            <a:effectLst/>
          </c:spPr>
          <c:marker>
            <c:symbol val="none"/>
          </c:marker>
          <c:cat>
            <c:strRef>
              <c:f>[2]HST!$B$88:$M$88</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[2]HST!$B$94:$M$94</c:f>
              <c:numCache>
                <c:formatCode>General</c:formatCode>
                <c:ptCount val="12"/>
                <c:pt idx="0">
                  <c:v>38111.631961999963</c:v>
                </c:pt>
                <c:pt idx="1">
                  <c:v>37058.16350399996</c:v>
                </c:pt>
                <c:pt idx="2">
                  <c:v>35830.936391999938</c:v>
                </c:pt>
                <c:pt idx="3">
                  <c:v>36430.468034999874</c:v>
                </c:pt>
                <c:pt idx="4">
                  <c:v>39499.065405999812</c:v>
                </c:pt>
                <c:pt idx="5">
                  <c:v>44208.156861000003</c:v>
                </c:pt>
                <c:pt idx="6">
                  <c:v>45858.194035999928</c:v>
                </c:pt>
                <c:pt idx="7">
                  <c:v>43925.359606999918</c:v>
                </c:pt>
                <c:pt idx="8">
                  <c:v>43108.677649999881</c:v>
                </c:pt>
                <c:pt idx="9">
                  <c:v>43302.049032999967</c:v>
                </c:pt>
                <c:pt idx="10">
                  <c:v>43802.469394000022</c:v>
                </c:pt>
                <c:pt idx="11">
                  <c:v>43918.568931999915</c:v>
                </c:pt>
              </c:numCache>
            </c:numRef>
          </c:val>
          <c:smooth val="0"/>
        </c:ser>
        <c:ser>
          <c:idx val="6"/>
          <c:order val="6"/>
          <c:tx>
            <c:strRef>
              <c:f>[2]HST!$A$95</c:f>
              <c:strCache>
                <c:ptCount val="1"/>
                <c:pt idx="0">
                  <c:v>Vård och omsorg</c:v>
                </c:pt>
              </c:strCache>
            </c:strRef>
          </c:tx>
          <c:spPr>
            <a:ln w="28575" cap="rnd">
              <a:solidFill>
                <a:schemeClr val="accent1">
                  <a:lumMod val="60000"/>
                </a:schemeClr>
              </a:solidFill>
              <a:round/>
            </a:ln>
            <a:effectLst/>
          </c:spPr>
          <c:marker>
            <c:symbol val="none"/>
          </c:marker>
          <c:cat>
            <c:strRef>
              <c:f>[2]HST!$B$88:$M$88</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[2]HST!$B$95:$M$95</c:f>
              <c:numCache>
                <c:formatCode>General</c:formatCode>
                <c:ptCount val="12"/>
                <c:pt idx="0">
                  <c:v>21232.903882999999</c:v>
                </c:pt>
                <c:pt idx="1">
                  <c:v>20697.427581</c:v>
                </c:pt>
                <c:pt idx="2">
                  <c:v>19999.860855999959</c:v>
                </c:pt>
                <c:pt idx="3">
                  <c:v>18910.742435</c:v>
                </c:pt>
                <c:pt idx="4">
                  <c:v>19823.875676999993</c:v>
                </c:pt>
                <c:pt idx="5">
                  <c:v>20219.404970000021</c:v>
                </c:pt>
                <c:pt idx="6">
                  <c:v>20307.949616000013</c:v>
                </c:pt>
                <c:pt idx="7">
                  <c:v>20436.281438000005</c:v>
                </c:pt>
                <c:pt idx="8">
                  <c:v>20373.44122599997</c:v>
                </c:pt>
                <c:pt idx="9">
                  <c:v>20184.441097999978</c:v>
                </c:pt>
                <c:pt idx="10">
                  <c:v>20562.623296999991</c:v>
                </c:pt>
                <c:pt idx="11">
                  <c:v>21046.361451999983</c:v>
                </c:pt>
              </c:numCache>
            </c:numRef>
          </c:val>
          <c:smooth val="0"/>
        </c:ser>
        <c:dLbls>
          <c:showLegendKey val="0"/>
          <c:showVal val="0"/>
          <c:showCatName val="0"/>
          <c:showSerName val="0"/>
          <c:showPercent val="0"/>
          <c:showBubbleSize val="0"/>
        </c:dLbls>
        <c:smooth val="0"/>
        <c:axId val="416257384"/>
        <c:axId val="416255032"/>
      </c:lineChart>
      <c:catAx>
        <c:axId val="416257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5032"/>
        <c:crosses val="autoZero"/>
        <c:auto val="1"/>
        <c:lblAlgn val="ctr"/>
        <c:lblOffset val="100"/>
        <c:noMultiLvlLbl val="0"/>
      </c:catAx>
      <c:valAx>
        <c:axId val="416255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7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 15'!$A$6</c:f>
              <c:strCache>
                <c:ptCount val="1"/>
                <c:pt idx="0">
                  <c:v>Totalt</c:v>
                </c:pt>
              </c:strCache>
            </c:strRef>
          </c:tx>
          <c:spPr>
            <a:ln w="28575" cap="rnd">
              <a:solidFill>
                <a:schemeClr val="accent1"/>
              </a:solidFill>
              <a:round/>
            </a:ln>
            <a:effectLst/>
          </c:spPr>
          <c:marker>
            <c:symbol val="none"/>
          </c:marker>
          <c:cat>
            <c:strRef>
              <c:f>'Figur 15'!$B$4:$Z$5</c:f>
              <c:strCache>
                <c:ptCount val="25"/>
                <c:pt idx="0">
                  <c:v>1991/92</c:v>
                </c:pt>
                <c:pt idx="1">
                  <c:v>1992/93</c:v>
                </c:pt>
                <c:pt idx="2">
                  <c:v>1993/94</c:v>
                </c:pt>
                <c:pt idx="3">
                  <c:v>1994/95</c:v>
                </c:pt>
                <c:pt idx="4">
                  <c:v>1995/96</c:v>
                </c:pt>
                <c:pt idx="5">
                  <c:v>1996/97</c:v>
                </c:pt>
                <c:pt idx="6">
                  <c:v>1997/98</c:v>
                </c:pt>
                <c:pt idx="7">
                  <c:v>1998/99</c:v>
                </c:pt>
                <c:pt idx="8">
                  <c:v>1999/00</c:v>
                </c:pt>
                <c:pt idx="9">
                  <c:v>2000/01</c:v>
                </c:pt>
                <c:pt idx="10">
                  <c:v>2001/02</c:v>
                </c:pt>
                <c:pt idx="11">
                  <c:v>2002/03</c:v>
                </c:pt>
                <c:pt idx="12">
                  <c:v>2003/04</c:v>
                </c:pt>
                <c:pt idx="13">
                  <c:v>2004/05</c:v>
                </c:pt>
                <c:pt idx="14">
                  <c:v>2005/06</c:v>
                </c:pt>
                <c:pt idx="15">
                  <c:v>2006/07</c:v>
                </c:pt>
                <c:pt idx="16">
                  <c:v>2007/08</c:v>
                </c:pt>
                <c:pt idx="17">
                  <c:v>2008/09</c:v>
                </c:pt>
                <c:pt idx="18">
                  <c:v>2009/10</c:v>
                </c:pt>
                <c:pt idx="19">
                  <c:v>2010/11</c:v>
                </c:pt>
                <c:pt idx="20">
                  <c:v>2011/12</c:v>
                </c:pt>
                <c:pt idx="21">
                  <c:v>2012/13</c:v>
                </c:pt>
                <c:pt idx="22">
                  <c:v>2013/14</c:v>
                </c:pt>
                <c:pt idx="23">
                  <c:v>2014/15</c:v>
                </c:pt>
                <c:pt idx="24">
                  <c:v>2015/16</c:v>
                </c:pt>
              </c:strCache>
            </c:strRef>
          </c:cat>
          <c:val>
            <c:numRef>
              <c:f>'Figur 15'!$B$6:$Z$6</c:f>
              <c:numCache>
                <c:formatCode>#,##0</c:formatCode>
                <c:ptCount val="25"/>
                <c:pt idx="0">
                  <c:v>31639</c:v>
                </c:pt>
                <c:pt idx="1">
                  <c:v>33172</c:v>
                </c:pt>
                <c:pt idx="2">
                  <c:v>33077</c:v>
                </c:pt>
                <c:pt idx="3">
                  <c:v>33245</c:v>
                </c:pt>
                <c:pt idx="4">
                  <c:v>31087</c:v>
                </c:pt>
                <c:pt idx="5">
                  <c:v>33985</c:v>
                </c:pt>
                <c:pt idx="6">
                  <c:v>33945</c:v>
                </c:pt>
                <c:pt idx="7">
                  <c:v>35476</c:v>
                </c:pt>
                <c:pt idx="8">
                  <c:v>37526</c:v>
                </c:pt>
                <c:pt idx="9">
                  <c:v>37472</c:v>
                </c:pt>
                <c:pt idx="10">
                  <c:v>40351</c:v>
                </c:pt>
                <c:pt idx="11">
                  <c:v>43874</c:v>
                </c:pt>
                <c:pt idx="12">
                  <c:v>47551</c:v>
                </c:pt>
                <c:pt idx="13">
                  <c:v>51464</c:v>
                </c:pt>
                <c:pt idx="14">
                  <c:v>53335</c:v>
                </c:pt>
                <c:pt idx="15">
                  <c:v>52340</c:v>
                </c:pt>
                <c:pt idx="16">
                  <c:v>52329</c:v>
                </c:pt>
                <c:pt idx="17">
                  <c:v>50411</c:v>
                </c:pt>
                <c:pt idx="18">
                  <c:v>52365</c:v>
                </c:pt>
                <c:pt idx="19">
                  <c:v>61214</c:v>
                </c:pt>
                <c:pt idx="20">
                  <c:v>59277</c:v>
                </c:pt>
                <c:pt idx="21">
                  <c:v>63262</c:v>
                </c:pt>
                <c:pt idx="22">
                  <c:v>65644</c:v>
                </c:pt>
                <c:pt idx="23">
                  <c:v>68261</c:v>
                </c:pt>
                <c:pt idx="24">
                  <c:v>68170</c:v>
                </c:pt>
              </c:numCache>
            </c:numRef>
          </c:val>
          <c:smooth val="0"/>
        </c:ser>
        <c:ser>
          <c:idx val="1"/>
          <c:order val="1"/>
          <c:tx>
            <c:strRef>
              <c:f>'Figur 15'!$A$7</c:f>
              <c:strCache>
                <c:ptCount val="1"/>
                <c:pt idx="0">
                  <c:v>Kvinnor</c:v>
                </c:pt>
              </c:strCache>
            </c:strRef>
          </c:tx>
          <c:spPr>
            <a:ln w="28575" cap="rnd">
              <a:solidFill>
                <a:schemeClr val="accent2"/>
              </a:solidFill>
              <a:round/>
            </a:ln>
            <a:effectLst/>
          </c:spPr>
          <c:marker>
            <c:symbol val="none"/>
          </c:marker>
          <c:cat>
            <c:strRef>
              <c:f>'Figur 15'!$B$4:$Z$5</c:f>
              <c:strCache>
                <c:ptCount val="25"/>
                <c:pt idx="0">
                  <c:v>1991/92</c:v>
                </c:pt>
                <c:pt idx="1">
                  <c:v>1992/93</c:v>
                </c:pt>
                <c:pt idx="2">
                  <c:v>1993/94</c:v>
                </c:pt>
                <c:pt idx="3">
                  <c:v>1994/95</c:v>
                </c:pt>
                <c:pt idx="4">
                  <c:v>1995/96</c:v>
                </c:pt>
                <c:pt idx="5">
                  <c:v>1996/97</c:v>
                </c:pt>
                <c:pt idx="6">
                  <c:v>1997/98</c:v>
                </c:pt>
                <c:pt idx="7">
                  <c:v>1998/99</c:v>
                </c:pt>
                <c:pt idx="8">
                  <c:v>1999/00</c:v>
                </c:pt>
                <c:pt idx="9">
                  <c:v>2000/01</c:v>
                </c:pt>
                <c:pt idx="10">
                  <c:v>2001/02</c:v>
                </c:pt>
                <c:pt idx="11">
                  <c:v>2002/03</c:v>
                </c:pt>
                <c:pt idx="12">
                  <c:v>2003/04</c:v>
                </c:pt>
                <c:pt idx="13">
                  <c:v>2004/05</c:v>
                </c:pt>
                <c:pt idx="14">
                  <c:v>2005/06</c:v>
                </c:pt>
                <c:pt idx="15">
                  <c:v>2006/07</c:v>
                </c:pt>
                <c:pt idx="16">
                  <c:v>2007/08</c:v>
                </c:pt>
                <c:pt idx="17">
                  <c:v>2008/09</c:v>
                </c:pt>
                <c:pt idx="18">
                  <c:v>2009/10</c:v>
                </c:pt>
                <c:pt idx="19">
                  <c:v>2010/11</c:v>
                </c:pt>
                <c:pt idx="20">
                  <c:v>2011/12</c:v>
                </c:pt>
                <c:pt idx="21">
                  <c:v>2012/13</c:v>
                </c:pt>
                <c:pt idx="22">
                  <c:v>2013/14</c:v>
                </c:pt>
                <c:pt idx="23">
                  <c:v>2014/15</c:v>
                </c:pt>
                <c:pt idx="24">
                  <c:v>2015/16</c:v>
                </c:pt>
              </c:strCache>
            </c:strRef>
          </c:cat>
          <c:val>
            <c:numRef>
              <c:f>'Figur 15'!$B$7:$Z$7</c:f>
              <c:numCache>
                <c:formatCode>#,##0</c:formatCode>
                <c:ptCount val="25"/>
                <c:pt idx="0">
                  <c:v>20400</c:v>
                </c:pt>
                <c:pt idx="1">
                  <c:v>20978</c:v>
                </c:pt>
                <c:pt idx="2">
                  <c:v>20927</c:v>
                </c:pt>
                <c:pt idx="3">
                  <c:v>19611</c:v>
                </c:pt>
                <c:pt idx="4">
                  <c:v>18133</c:v>
                </c:pt>
                <c:pt idx="5">
                  <c:v>20494</c:v>
                </c:pt>
                <c:pt idx="6">
                  <c:v>20555</c:v>
                </c:pt>
                <c:pt idx="7">
                  <c:v>21335</c:v>
                </c:pt>
                <c:pt idx="8">
                  <c:v>22654</c:v>
                </c:pt>
                <c:pt idx="9">
                  <c:v>22784</c:v>
                </c:pt>
                <c:pt idx="10">
                  <c:v>25093</c:v>
                </c:pt>
                <c:pt idx="11">
                  <c:v>27836</c:v>
                </c:pt>
                <c:pt idx="12">
                  <c:v>29991</c:v>
                </c:pt>
                <c:pt idx="13">
                  <c:v>33508</c:v>
                </c:pt>
                <c:pt idx="14">
                  <c:v>34965</c:v>
                </c:pt>
                <c:pt idx="15">
                  <c:v>34247</c:v>
                </c:pt>
                <c:pt idx="16">
                  <c:v>34334</c:v>
                </c:pt>
                <c:pt idx="17">
                  <c:v>32829</c:v>
                </c:pt>
                <c:pt idx="18">
                  <c:v>33924</c:v>
                </c:pt>
                <c:pt idx="19">
                  <c:v>39690</c:v>
                </c:pt>
                <c:pt idx="20">
                  <c:v>37520</c:v>
                </c:pt>
                <c:pt idx="21">
                  <c:v>39939</c:v>
                </c:pt>
                <c:pt idx="22">
                  <c:v>41849</c:v>
                </c:pt>
                <c:pt idx="23">
                  <c:v>43212</c:v>
                </c:pt>
                <c:pt idx="24">
                  <c:v>43565</c:v>
                </c:pt>
              </c:numCache>
            </c:numRef>
          </c:val>
          <c:smooth val="0"/>
        </c:ser>
        <c:ser>
          <c:idx val="2"/>
          <c:order val="2"/>
          <c:tx>
            <c:strRef>
              <c:f>'Figur 15'!$A$8</c:f>
              <c:strCache>
                <c:ptCount val="1"/>
                <c:pt idx="0">
                  <c:v>Män</c:v>
                </c:pt>
              </c:strCache>
            </c:strRef>
          </c:tx>
          <c:spPr>
            <a:ln w="28575" cap="rnd">
              <a:solidFill>
                <a:schemeClr val="accent3"/>
              </a:solidFill>
              <a:round/>
            </a:ln>
            <a:effectLst/>
          </c:spPr>
          <c:marker>
            <c:symbol val="none"/>
          </c:marker>
          <c:cat>
            <c:strRef>
              <c:f>'Figur 15'!$B$4:$Z$5</c:f>
              <c:strCache>
                <c:ptCount val="25"/>
                <c:pt idx="0">
                  <c:v>1991/92</c:v>
                </c:pt>
                <c:pt idx="1">
                  <c:v>1992/93</c:v>
                </c:pt>
                <c:pt idx="2">
                  <c:v>1993/94</c:v>
                </c:pt>
                <c:pt idx="3">
                  <c:v>1994/95</c:v>
                </c:pt>
                <c:pt idx="4">
                  <c:v>1995/96</c:v>
                </c:pt>
                <c:pt idx="5">
                  <c:v>1996/97</c:v>
                </c:pt>
                <c:pt idx="6">
                  <c:v>1997/98</c:v>
                </c:pt>
                <c:pt idx="7">
                  <c:v>1998/99</c:v>
                </c:pt>
                <c:pt idx="8">
                  <c:v>1999/00</c:v>
                </c:pt>
                <c:pt idx="9">
                  <c:v>2000/01</c:v>
                </c:pt>
                <c:pt idx="10">
                  <c:v>2001/02</c:v>
                </c:pt>
                <c:pt idx="11">
                  <c:v>2002/03</c:v>
                </c:pt>
                <c:pt idx="12">
                  <c:v>2003/04</c:v>
                </c:pt>
                <c:pt idx="13">
                  <c:v>2004/05</c:v>
                </c:pt>
                <c:pt idx="14">
                  <c:v>2005/06</c:v>
                </c:pt>
                <c:pt idx="15">
                  <c:v>2006/07</c:v>
                </c:pt>
                <c:pt idx="16">
                  <c:v>2007/08</c:v>
                </c:pt>
                <c:pt idx="17">
                  <c:v>2008/09</c:v>
                </c:pt>
                <c:pt idx="18">
                  <c:v>2009/10</c:v>
                </c:pt>
                <c:pt idx="19">
                  <c:v>2010/11</c:v>
                </c:pt>
                <c:pt idx="20">
                  <c:v>2011/12</c:v>
                </c:pt>
                <c:pt idx="21">
                  <c:v>2012/13</c:v>
                </c:pt>
                <c:pt idx="22">
                  <c:v>2013/14</c:v>
                </c:pt>
                <c:pt idx="23">
                  <c:v>2014/15</c:v>
                </c:pt>
                <c:pt idx="24">
                  <c:v>2015/16</c:v>
                </c:pt>
              </c:strCache>
            </c:strRef>
          </c:cat>
          <c:val>
            <c:numRef>
              <c:f>'Figur 15'!$B$8:$Z$8</c:f>
              <c:numCache>
                <c:formatCode>#,##0</c:formatCode>
                <c:ptCount val="25"/>
                <c:pt idx="0">
                  <c:v>11239</c:v>
                </c:pt>
                <c:pt idx="1">
                  <c:v>12194</c:v>
                </c:pt>
                <c:pt idx="2">
                  <c:v>12150</c:v>
                </c:pt>
                <c:pt idx="3">
                  <c:v>13634</c:v>
                </c:pt>
                <c:pt idx="4">
                  <c:v>12954</c:v>
                </c:pt>
                <c:pt idx="5">
                  <c:v>13491</c:v>
                </c:pt>
                <c:pt idx="6">
                  <c:v>13390</c:v>
                </c:pt>
                <c:pt idx="7">
                  <c:v>14141</c:v>
                </c:pt>
                <c:pt idx="8">
                  <c:v>14872</c:v>
                </c:pt>
                <c:pt idx="9">
                  <c:v>14688</c:v>
                </c:pt>
                <c:pt idx="10">
                  <c:v>15258</c:v>
                </c:pt>
                <c:pt idx="11">
                  <c:v>16038</c:v>
                </c:pt>
                <c:pt idx="12">
                  <c:v>17560</c:v>
                </c:pt>
                <c:pt idx="13">
                  <c:v>17956</c:v>
                </c:pt>
                <c:pt idx="14">
                  <c:v>18370</c:v>
                </c:pt>
                <c:pt idx="15">
                  <c:v>18093</c:v>
                </c:pt>
                <c:pt idx="16">
                  <c:v>17995</c:v>
                </c:pt>
                <c:pt idx="17">
                  <c:v>17582</c:v>
                </c:pt>
                <c:pt idx="18">
                  <c:v>18441</c:v>
                </c:pt>
                <c:pt idx="19">
                  <c:v>21524</c:v>
                </c:pt>
                <c:pt idx="20">
                  <c:v>21757</c:v>
                </c:pt>
                <c:pt idx="21">
                  <c:v>23323</c:v>
                </c:pt>
                <c:pt idx="22">
                  <c:v>23795</c:v>
                </c:pt>
                <c:pt idx="23">
                  <c:v>25049</c:v>
                </c:pt>
                <c:pt idx="24">
                  <c:v>24605</c:v>
                </c:pt>
              </c:numCache>
            </c:numRef>
          </c:val>
          <c:smooth val="0"/>
        </c:ser>
        <c:dLbls>
          <c:showLegendKey val="0"/>
          <c:showVal val="0"/>
          <c:showCatName val="0"/>
          <c:showSerName val="0"/>
          <c:showPercent val="0"/>
          <c:showBubbleSize val="0"/>
        </c:dLbls>
        <c:smooth val="0"/>
        <c:axId val="416252288"/>
        <c:axId val="416251896"/>
      </c:lineChart>
      <c:catAx>
        <c:axId val="4162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1896"/>
        <c:crosses val="autoZero"/>
        <c:auto val="1"/>
        <c:lblAlgn val="ctr"/>
        <c:lblOffset val="100"/>
        <c:noMultiLvlLbl val="0"/>
      </c:catAx>
      <c:valAx>
        <c:axId val="416251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2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'Figur 16'!$A$6</c:f>
              <c:strCache>
                <c:ptCount val="1"/>
                <c:pt idx="0">
                  <c:v>Mindre än 3 år</c:v>
                </c:pt>
              </c:strCache>
            </c:strRef>
          </c:tx>
          <c:spPr>
            <a:solidFill>
              <a:schemeClr val="accent2"/>
            </a:solidFill>
            <a:ln>
              <a:noFill/>
            </a:ln>
            <a:effectLst/>
          </c:spPr>
          <c:invertIfNegative val="0"/>
          <c:cat>
            <c:strRef>
              <c:f>'Figur 16'!$B$4:$Z$4</c:f>
              <c:strCache>
                <c:ptCount val="25"/>
                <c:pt idx="0">
                  <c:v>1991/92</c:v>
                </c:pt>
                <c:pt idx="1">
                  <c:v>1992/93</c:v>
                </c:pt>
                <c:pt idx="2">
                  <c:v>1993/94</c:v>
                </c:pt>
                <c:pt idx="3">
                  <c:v>1994/95</c:v>
                </c:pt>
                <c:pt idx="4">
                  <c:v>1995/96</c:v>
                </c:pt>
                <c:pt idx="5">
                  <c:v>1996/97</c:v>
                </c:pt>
                <c:pt idx="6">
                  <c:v>1997/98</c:v>
                </c:pt>
                <c:pt idx="7">
                  <c:v>1998/99</c:v>
                </c:pt>
                <c:pt idx="8">
                  <c:v>1999/00</c:v>
                </c:pt>
                <c:pt idx="9">
                  <c:v>2000/01</c:v>
                </c:pt>
                <c:pt idx="10">
                  <c:v>2001/02</c:v>
                </c:pt>
                <c:pt idx="11">
                  <c:v>2002/03</c:v>
                </c:pt>
                <c:pt idx="12">
                  <c:v>2003/04</c:v>
                </c:pt>
                <c:pt idx="13">
                  <c:v>2004/05</c:v>
                </c:pt>
                <c:pt idx="14">
                  <c:v>2005/06</c:v>
                </c:pt>
                <c:pt idx="15">
                  <c:v>2006/07</c:v>
                </c:pt>
                <c:pt idx="16">
                  <c:v>2007/08</c:v>
                </c:pt>
                <c:pt idx="17">
                  <c:v>2008/09</c:v>
                </c:pt>
                <c:pt idx="18">
                  <c:v>2009/10</c:v>
                </c:pt>
                <c:pt idx="19">
                  <c:v>2010/11</c:v>
                </c:pt>
                <c:pt idx="20">
                  <c:v>2011/12</c:v>
                </c:pt>
                <c:pt idx="21">
                  <c:v>2012/13</c:v>
                </c:pt>
                <c:pt idx="22">
                  <c:v>2013/14</c:v>
                </c:pt>
                <c:pt idx="23">
                  <c:v>2014/15</c:v>
                </c:pt>
                <c:pt idx="24">
                  <c:v>2015/16</c:v>
                </c:pt>
              </c:strCache>
            </c:strRef>
          </c:cat>
          <c:val>
            <c:numRef>
              <c:f>'Figur 16'!$B$6:$Z$6</c:f>
              <c:numCache>
                <c:formatCode>#,##0</c:formatCode>
                <c:ptCount val="25"/>
                <c:pt idx="0">
                  <c:v>14005</c:v>
                </c:pt>
                <c:pt idx="1">
                  <c:v>14296</c:v>
                </c:pt>
                <c:pt idx="2">
                  <c:v>13415</c:v>
                </c:pt>
                <c:pt idx="3">
                  <c:v>10269</c:v>
                </c:pt>
                <c:pt idx="4">
                  <c:v>4530</c:v>
                </c:pt>
                <c:pt idx="5">
                  <c:v>3375</c:v>
                </c:pt>
                <c:pt idx="6">
                  <c:v>2670</c:v>
                </c:pt>
                <c:pt idx="7">
                  <c:v>2435</c:v>
                </c:pt>
                <c:pt idx="8">
                  <c:v>2402</c:v>
                </c:pt>
                <c:pt idx="9">
                  <c:v>2031</c:v>
                </c:pt>
                <c:pt idx="10">
                  <c:v>1988</c:v>
                </c:pt>
                <c:pt idx="11">
                  <c:v>2260</c:v>
                </c:pt>
                <c:pt idx="12">
                  <c:v>1932</c:v>
                </c:pt>
                <c:pt idx="13">
                  <c:v>1711</c:v>
                </c:pt>
                <c:pt idx="14">
                  <c:v>1718</c:v>
                </c:pt>
                <c:pt idx="15">
                  <c:v>1755</c:v>
                </c:pt>
                <c:pt idx="16">
                  <c:v>1705</c:v>
                </c:pt>
                <c:pt idx="17">
                  <c:v>1695</c:v>
                </c:pt>
                <c:pt idx="18">
                  <c:v>1728</c:v>
                </c:pt>
                <c:pt idx="19">
                  <c:v>1939</c:v>
                </c:pt>
                <c:pt idx="20">
                  <c:v>2039</c:v>
                </c:pt>
                <c:pt idx="21">
                  <c:v>2184</c:v>
                </c:pt>
                <c:pt idx="22">
                  <c:v>2217</c:v>
                </c:pt>
                <c:pt idx="23">
                  <c:v>2460</c:v>
                </c:pt>
                <c:pt idx="24">
                  <c:v>2090</c:v>
                </c:pt>
              </c:numCache>
            </c:numRef>
          </c:val>
        </c:ser>
        <c:ser>
          <c:idx val="2"/>
          <c:order val="2"/>
          <c:tx>
            <c:strRef>
              <c:f>'Figur 16'!$A$7</c:f>
              <c:strCache>
                <c:ptCount val="1"/>
                <c:pt idx="0">
                  <c:v>3 - 3,5 år</c:v>
                </c:pt>
              </c:strCache>
            </c:strRef>
          </c:tx>
          <c:spPr>
            <a:solidFill>
              <a:schemeClr val="accent3"/>
            </a:solidFill>
            <a:ln>
              <a:noFill/>
            </a:ln>
            <a:effectLst/>
          </c:spPr>
          <c:invertIfNegative val="0"/>
          <c:cat>
            <c:strRef>
              <c:f>'Figur 16'!$B$4:$Z$4</c:f>
              <c:strCache>
                <c:ptCount val="25"/>
                <c:pt idx="0">
                  <c:v>1991/92</c:v>
                </c:pt>
                <c:pt idx="1">
                  <c:v>1992/93</c:v>
                </c:pt>
                <c:pt idx="2">
                  <c:v>1993/94</c:v>
                </c:pt>
                <c:pt idx="3">
                  <c:v>1994/95</c:v>
                </c:pt>
                <c:pt idx="4">
                  <c:v>1995/96</c:v>
                </c:pt>
                <c:pt idx="5">
                  <c:v>1996/97</c:v>
                </c:pt>
                <c:pt idx="6">
                  <c:v>1997/98</c:v>
                </c:pt>
                <c:pt idx="7">
                  <c:v>1998/99</c:v>
                </c:pt>
                <c:pt idx="8">
                  <c:v>1999/00</c:v>
                </c:pt>
                <c:pt idx="9">
                  <c:v>2000/01</c:v>
                </c:pt>
                <c:pt idx="10">
                  <c:v>2001/02</c:v>
                </c:pt>
                <c:pt idx="11">
                  <c:v>2002/03</c:v>
                </c:pt>
                <c:pt idx="12">
                  <c:v>2003/04</c:v>
                </c:pt>
                <c:pt idx="13">
                  <c:v>2004/05</c:v>
                </c:pt>
                <c:pt idx="14">
                  <c:v>2005/06</c:v>
                </c:pt>
                <c:pt idx="15">
                  <c:v>2006/07</c:v>
                </c:pt>
                <c:pt idx="16">
                  <c:v>2007/08</c:v>
                </c:pt>
                <c:pt idx="17">
                  <c:v>2008/09</c:v>
                </c:pt>
                <c:pt idx="18">
                  <c:v>2009/10</c:v>
                </c:pt>
                <c:pt idx="19">
                  <c:v>2010/11</c:v>
                </c:pt>
                <c:pt idx="20">
                  <c:v>2011/12</c:v>
                </c:pt>
                <c:pt idx="21">
                  <c:v>2012/13</c:v>
                </c:pt>
                <c:pt idx="22">
                  <c:v>2013/14</c:v>
                </c:pt>
                <c:pt idx="23">
                  <c:v>2014/15</c:v>
                </c:pt>
                <c:pt idx="24">
                  <c:v>2015/16</c:v>
                </c:pt>
              </c:strCache>
            </c:strRef>
          </c:cat>
          <c:val>
            <c:numRef>
              <c:f>'Figur 16'!$B$7:$Z$7</c:f>
              <c:numCache>
                <c:formatCode>#,##0</c:formatCode>
                <c:ptCount val="25"/>
                <c:pt idx="0">
                  <c:v>10579</c:v>
                </c:pt>
                <c:pt idx="1">
                  <c:v>11574</c:v>
                </c:pt>
                <c:pt idx="2">
                  <c:v>11853</c:v>
                </c:pt>
                <c:pt idx="3">
                  <c:v>13096</c:v>
                </c:pt>
                <c:pt idx="4">
                  <c:v>16111</c:v>
                </c:pt>
                <c:pt idx="5">
                  <c:v>18391</c:v>
                </c:pt>
                <c:pt idx="6">
                  <c:v>18030</c:v>
                </c:pt>
                <c:pt idx="7">
                  <c:v>18727</c:v>
                </c:pt>
                <c:pt idx="8">
                  <c:v>19146</c:v>
                </c:pt>
                <c:pt idx="9">
                  <c:v>19067</c:v>
                </c:pt>
                <c:pt idx="10">
                  <c:v>20633</c:v>
                </c:pt>
                <c:pt idx="11">
                  <c:v>22135</c:v>
                </c:pt>
                <c:pt idx="12">
                  <c:v>23635</c:v>
                </c:pt>
                <c:pt idx="13">
                  <c:v>26142</c:v>
                </c:pt>
                <c:pt idx="14">
                  <c:v>26970</c:v>
                </c:pt>
                <c:pt idx="15">
                  <c:v>26278</c:v>
                </c:pt>
                <c:pt idx="16">
                  <c:v>25316</c:v>
                </c:pt>
                <c:pt idx="17">
                  <c:v>26471</c:v>
                </c:pt>
                <c:pt idx="18">
                  <c:v>27886</c:v>
                </c:pt>
                <c:pt idx="19">
                  <c:v>33279</c:v>
                </c:pt>
                <c:pt idx="20">
                  <c:v>32974</c:v>
                </c:pt>
                <c:pt idx="21">
                  <c:v>36429</c:v>
                </c:pt>
                <c:pt idx="22">
                  <c:v>38836</c:v>
                </c:pt>
                <c:pt idx="23">
                  <c:v>39302</c:v>
                </c:pt>
                <c:pt idx="24">
                  <c:v>39417</c:v>
                </c:pt>
              </c:numCache>
            </c:numRef>
          </c:val>
        </c:ser>
        <c:ser>
          <c:idx val="3"/>
          <c:order val="3"/>
          <c:tx>
            <c:strRef>
              <c:f>'Figur 16'!$A$8</c:f>
              <c:strCache>
                <c:ptCount val="1"/>
                <c:pt idx="0">
                  <c:v>4 - 4,5 år</c:v>
                </c:pt>
              </c:strCache>
            </c:strRef>
          </c:tx>
          <c:spPr>
            <a:solidFill>
              <a:schemeClr val="accent4"/>
            </a:solidFill>
            <a:ln>
              <a:noFill/>
            </a:ln>
            <a:effectLst/>
          </c:spPr>
          <c:invertIfNegative val="0"/>
          <c:cat>
            <c:strRef>
              <c:f>'Figur 16'!$B$4:$Z$4</c:f>
              <c:strCache>
                <c:ptCount val="25"/>
                <c:pt idx="0">
                  <c:v>1991/92</c:v>
                </c:pt>
                <c:pt idx="1">
                  <c:v>1992/93</c:v>
                </c:pt>
                <c:pt idx="2">
                  <c:v>1993/94</c:v>
                </c:pt>
                <c:pt idx="3">
                  <c:v>1994/95</c:v>
                </c:pt>
                <c:pt idx="4">
                  <c:v>1995/96</c:v>
                </c:pt>
                <c:pt idx="5">
                  <c:v>1996/97</c:v>
                </c:pt>
                <c:pt idx="6">
                  <c:v>1997/98</c:v>
                </c:pt>
                <c:pt idx="7">
                  <c:v>1998/99</c:v>
                </c:pt>
                <c:pt idx="8">
                  <c:v>1999/00</c:v>
                </c:pt>
                <c:pt idx="9">
                  <c:v>2000/01</c:v>
                </c:pt>
                <c:pt idx="10">
                  <c:v>2001/02</c:v>
                </c:pt>
                <c:pt idx="11">
                  <c:v>2002/03</c:v>
                </c:pt>
                <c:pt idx="12">
                  <c:v>2003/04</c:v>
                </c:pt>
                <c:pt idx="13">
                  <c:v>2004/05</c:v>
                </c:pt>
                <c:pt idx="14">
                  <c:v>2005/06</c:v>
                </c:pt>
                <c:pt idx="15">
                  <c:v>2006/07</c:v>
                </c:pt>
                <c:pt idx="16">
                  <c:v>2007/08</c:v>
                </c:pt>
                <c:pt idx="17">
                  <c:v>2008/09</c:v>
                </c:pt>
                <c:pt idx="18">
                  <c:v>2009/10</c:v>
                </c:pt>
                <c:pt idx="19">
                  <c:v>2010/11</c:v>
                </c:pt>
                <c:pt idx="20">
                  <c:v>2011/12</c:v>
                </c:pt>
                <c:pt idx="21">
                  <c:v>2012/13</c:v>
                </c:pt>
                <c:pt idx="22">
                  <c:v>2013/14</c:v>
                </c:pt>
                <c:pt idx="23">
                  <c:v>2014/15</c:v>
                </c:pt>
                <c:pt idx="24">
                  <c:v>2015/16</c:v>
                </c:pt>
              </c:strCache>
            </c:strRef>
          </c:cat>
          <c:val>
            <c:numRef>
              <c:f>'Figur 16'!$B$8:$Z$8</c:f>
              <c:numCache>
                <c:formatCode>#,##0</c:formatCode>
                <c:ptCount val="25"/>
                <c:pt idx="0">
                  <c:v>5991</c:v>
                </c:pt>
                <c:pt idx="1">
                  <c:v>6342</c:v>
                </c:pt>
                <c:pt idx="2">
                  <c:v>7174</c:v>
                </c:pt>
                <c:pt idx="3">
                  <c:v>9356</c:v>
                </c:pt>
                <c:pt idx="4">
                  <c:v>9965</c:v>
                </c:pt>
                <c:pt idx="5">
                  <c:v>11477</c:v>
                </c:pt>
                <c:pt idx="6">
                  <c:v>12492</c:v>
                </c:pt>
                <c:pt idx="7">
                  <c:v>13538</c:v>
                </c:pt>
                <c:pt idx="8">
                  <c:v>15265</c:v>
                </c:pt>
                <c:pt idx="9">
                  <c:v>15782</c:v>
                </c:pt>
                <c:pt idx="10">
                  <c:v>17441</c:v>
                </c:pt>
                <c:pt idx="11">
                  <c:v>19387</c:v>
                </c:pt>
                <c:pt idx="12">
                  <c:v>22067</c:v>
                </c:pt>
                <c:pt idx="13">
                  <c:v>23720</c:v>
                </c:pt>
                <c:pt idx="14">
                  <c:v>24571</c:v>
                </c:pt>
                <c:pt idx="15">
                  <c:v>24132</c:v>
                </c:pt>
                <c:pt idx="16">
                  <c:v>24483</c:v>
                </c:pt>
                <c:pt idx="17">
                  <c:v>20280</c:v>
                </c:pt>
                <c:pt idx="18">
                  <c:v>18306</c:v>
                </c:pt>
                <c:pt idx="19">
                  <c:v>19896</c:v>
                </c:pt>
                <c:pt idx="20">
                  <c:v>15858</c:v>
                </c:pt>
                <c:pt idx="21">
                  <c:v>14095</c:v>
                </c:pt>
                <c:pt idx="22">
                  <c:v>14106</c:v>
                </c:pt>
                <c:pt idx="23">
                  <c:v>15249</c:v>
                </c:pt>
                <c:pt idx="24">
                  <c:v>13747</c:v>
                </c:pt>
              </c:numCache>
            </c:numRef>
          </c:val>
        </c:ser>
        <c:ser>
          <c:idx val="4"/>
          <c:order val="4"/>
          <c:tx>
            <c:strRef>
              <c:f>'Figur 16'!$A$9</c:f>
              <c:strCache>
                <c:ptCount val="1"/>
                <c:pt idx="0">
                  <c:v>5 år och mer</c:v>
                </c:pt>
              </c:strCache>
            </c:strRef>
          </c:tx>
          <c:spPr>
            <a:solidFill>
              <a:schemeClr val="accent5"/>
            </a:solidFill>
            <a:ln>
              <a:noFill/>
            </a:ln>
            <a:effectLst/>
          </c:spPr>
          <c:invertIfNegative val="0"/>
          <c:cat>
            <c:strRef>
              <c:f>'Figur 16'!$B$4:$Z$4</c:f>
              <c:strCache>
                <c:ptCount val="25"/>
                <c:pt idx="0">
                  <c:v>1991/92</c:v>
                </c:pt>
                <c:pt idx="1">
                  <c:v>1992/93</c:v>
                </c:pt>
                <c:pt idx="2">
                  <c:v>1993/94</c:v>
                </c:pt>
                <c:pt idx="3">
                  <c:v>1994/95</c:v>
                </c:pt>
                <c:pt idx="4">
                  <c:v>1995/96</c:v>
                </c:pt>
                <c:pt idx="5">
                  <c:v>1996/97</c:v>
                </c:pt>
                <c:pt idx="6">
                  <c:v>1997/98</c:v>
                </c:pt>
                <c:pt idx="7">
                  <c:v>1998/99</c:v>
                </c:pt>
                <c:pt idx="8">
                  <c:v>1999/00</c:v>
                </c:pt>
                <c:pt idx="9">
                  <c:v>2000/01</c:v>
                </c:pt>
                <c:pt idx="10">
                  <c:v>2001/02</c:v>
                </c:pt>
                <c:pt idx="11">
                  <c:v>2002/03</c:v>
                </c:pt>
                <c:pt idx="12">
                  <c:v>2003/04</c:v>
                </c:pt>
                <c:pt idx="13">
                  <c:v>2004/05</c:v>
                </c:pt>
                <c:pt idx="14">
                  <c:v>2005/06</c:v>
                </c:pt>
                <c:pt idx="15">
                  <c:v>2006/07</c:v>
                </c:pt>
                <c:pt idx="16">
                  <c:v>2007/08</c:v>
                </c:pt>
                <c:pt idx="17">
                  <c:v>2008/09</c:v>
                </c:pt>
                <c:pt idx="18">
                  <c:v>2009/10</c:v>
                </c:pt>
                <c:pt idx="19">
                  <c:v>2010/11</c:v>
                </c:pt>
                <c:pt idx="20">
                  <c:v>2011/12</c:v>
                </c:pt>
                <c:pt idx="21">
                  <c:v>2012/13</c:v>
                </c:pt>
                <c:pt idx="22">
                  <c:v>2013/14</c:v>
                </c:pt>
                <c:pt idx="23">
                  <c:v>2014/15</c:v>
                </c:pt>
                <c:pt idx="24">
                  <c:v>2015/16</c:v>
                </c:pt>
              </c:strCache>
            </c:strRef>
          </c:cat>
          <c:val>
            <c:numRef>
              <c:f>'Figur 16'!$B$9:$Z$9</c:f>
              <c:numCache>
                <c:formatCode>#,##0</c:formatCode>
                <c:ptCount val="25"/>
                <c:pt idx="0">
                  <c:v>1433</c:v>
                </c:pt>
                <c:pt idx="1">
                  <c:v>1370</c:v>
                </c:pt>
                <c:pt idx="2">
                  <c:v>1340</c:v>
                </c:pt>
                <c:pt idx="3">
                  <c:v>1268</c:v>
                </c:pt>
                <c:pt idx="4">
                  <c:v>1305</c:v>
                </c:pt>
                <c:pt idx="5">
                  <c:v>1537</c:v>
                </c:pt>
                <c:pt idx="6">
                  <c:v>1493</c:v>
                </c:pt>
                <c:pt idx="7">
                  <c:v>1622</c:v>
                </c:pt>
                <c:pt idx="8">
                  <c:v>1585</c:v>
                </c:pt>
                <c:pt idx="9">
                  <c:v>1585</c:v>
                </c:pt>
                <c:pt idx="10">
                  <c:v>1486</c:v>
                </c:pt>
                <c:pt idx="11">
                  <c:v>1732</c:v>
                </c:pt>
                <c:pt idx="12">
                  <c:v>1724</c:v>
                </c:pt>
                <c:pt idx="13">
                  <c:v>1814</c:v>
                </c:pt>
                <c:pt idx="14">
                  <c:v>2040</c:v>
                </c:pt>
                <c:pt idx="15">
                  <c:v>2041</c:v>
                </c:pt>
                <c:pt idx="16">
                  <c:v>2676</c:v>
                </c:pt>
                <c:pt idx="17">
                  <c:v>3946</c:v>
                </c:pt>
                <c:pt idx="18">
                  <c:v>6765</c:v>
                </c:pt>
                <c:pt idx="19">
                  <c:v>9078</c:v>
                </c:pt>
                <c:pt idx="20">
                  <c:v>11177</c:v>
                </c:pt>
                <c:pt idx="21">
                  <c:v>13150</c:v>
                </c:pt>
                <c:pt idx="22">
                  <c:v>13451</c:v>
                </c:pt>
                <c:pt idx="23">
                  <c:v>14326</c:v>
                </c:pt>
                <c:pt idx="24">
                  <c:v>15817</c:v>
                </c:pt>
              </c:numCache>
            </c:numRef>
          </c:val>
        </c:ser>
        <c:dLbls>
          <c:showLegendKey val="0"/>
          <c:showVal val="0"/>
          <c:showCatName val="0"/>
          <c:showSerName val="0"/>
          <c:showPercent val="0"/>
          <c:showBubbleSize val="0"/>
        </c:dLbls>
        <c:gapWidth val="150"/>
        <c:overlap val="100"/>
        <c:axId val="416256992"/>
        <c:axId val="416255816"/>
        <c:extLst>
          <c:ext xmlns:c15="http://schemas.microsoft.com/office/drawing/2012/chart" uri="{02D57815-91ED-43cb-92C2-25804820EDAC}">
            <c15:filteredBarSeries>
              <c15:ser>
                <c:idx val="0"/>
                <c:order val="0"/>
                <c:tx>
                  <c:strRef>
                    <c:extLst>
                      <c:ext uri="{02D57815-91ED-43cb-92C2-25804820EDAC}">
                        <c15:formulaRef>
                          <c15:sqref>'Figur 16'!$A$5</c15:sqref>
                        </c15:formulaRef>
                      </c:ext>
                    </c:extLst>
                    <c:strCache>
                      <c:ptCount val="1"/>
                    </c:strCache>
                  </c:strRef>
                </c:tx>
                <c:spPr>
                  <a:solidFill>
                    <a:schemeClr val="accent1"/>
                  </a:solidFill>
                  <a:ln>
                    <a:noFill/>
                  </a:ln>
                  <a:effectLst/>
                </c:spPr>
                <c:invertIfNegative val="0"/>
                <c:cat>
                  <c:strRef>
                    <c:extLst>
                      <c:ext uri="{02D57815-91ED-43cb-92C2-25804820EDAC}">
                        <c15:formulaRef>
                          <c15:sqref>'Figur 16'!$B$4:$Z$4</c15:sqref>
                        </c15:formulaRef>
                      </c:ext>
                    </c:extLst>
                    <c:strCache>
                      <c:ptCount val="25"/>
                      <c:pt idx="0">
                        <c:v>1991/92</c:v>
                      </c:pt>
                      <c:pt idx="1">
                        <c:v>1992/93</c:v>
                      </c:pt>
                      <c:pt idx="2">
                        <c:v>1993/94</c:v>
                      </c:pt>
                      <c:pt idx="3">
                        <c:v>1994/95</c:v>
                      </c:pt>
                      <c:pt idx="4">
                        <c:v>1995/96</c:v>
                      </c:pt>
                      <c:pt idx="5">
                        <c:v>1996/97</c:v>
                      </c:pt>
                      <c:pt idx="6">
                        <c:v>1997/98</c:v>
                      </c:pt>
                      <c:pt idx="7">
                        <c:v>1998/99</c:v>
                      </c:pt>
                      <c:pt idx="8">
                        <c:v>1999/00</c:v>
                      </c:pt>
                      <c:pt idx="9">
                        <c:v>2000/01</c:v>
                      </c:pt>
                      <c:pt idx="10">
                        <c:v>2001/02</c:v>
                      </c:pt>
                      <c:pt idx="11">
                        <c:v>2002/03</c:v>
                      </c:pt>
                      <c:pt idx="12">
                        <c:v>2003/04</c:v>
                      </c:pt>
                      <c:pt idx="13">
                        <c:v>2004/05</c:v>
                      </c:pt>
                      <c:pt idx="14">
                        <c:v>2005/06</c:v>
                      </c:pt>
                      <c:pt idx="15">
                        <c:v>2006/07</c:v>
                      </c:pt>
                      <c:pt idx="16">
                        <c:v>2007/08</c:v>
                      </c:pt>
                      <c:pt idx="17">
                        <c:v>2008/09</c:v>
                      </c:pt>
                      <c:pt idx="18">
                        <c:v>2009/10</c:v>
                      </c:pt>
                      <c:pt idx="19">
                        <c:v>2010/11</c:v>
                      </c:pt>
                      <c:pt idx="20">
                        <c:v>2011/12</c:v>
                      </c:pt>
                      <c:pt idx="21">
                        <c:v>2012/13</c:v>
                      </c:pt>
                      <c:pt idx="22">
                        <c:v>2013/14</c:v>
                      </c:pt>
                      <c:pt idx="23">
                        <c:v>2014/15</c:v>
                      </c:pt>
                      <c:pt idx="24">
                        <c:v>2015/16</c:v>
                      </c:pt>
                    </c:strCache>
                  </c:strRef>
                </c:cat>
                <c:val>
                  <c:numRef>
                    <c:extLst>
                      <c:ext uri="{02D57815-91ED-43cb-92C2-25804820EDAC}">
                        <c15:formulaRef>
                          <c15:sqref>'Figur 16'!$B$5:$Z$5</c15:sqref>
                        </c15:formulaRef>
                      </c:ext>
                    </c:extLst>
                    <c:numCache>
                      <c:formatCode>#,##0</c:formatCode>
                      <c:ptCount val="25"/>
                    </c:numCache>
                  </c:numRef>
                </c:val>
              </c15:ser>
            </c15:filteredBarSeries>
          </c:ext>
        </c:extLst>
      </c:barChart>
      <c:catAx>
        <c:axId val="41625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5816"/>
        <c:crosses val="autoZero"/>
        <c:auto val="1"/>
        <c:lblAlgn val="ctr"/>
        <c:lblOffset val="100"/>
        <c:noMultiLvlLbl val="0"/>
      </c:catAx>
      <c:valAx>
        <c:axId val="416255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6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 17'!$A$6</c:f>
              <c:strCache>
                <c:ptCount val="1"/>
                <c:pt idx="0">
                  <c:v>Examina</c:v>
                </c:pt>
              </c:strCache>
            </c:strRef>
          </c:tx>
          <c:spPr>
            <a:ln w="28575" cap="rnd">
              <a:solidFill>
                <a:schemeClr val="accent1"/>
              </a:solidFill>
              <a:round/>
            </a:ln>
            <a:effectLst/>
          </c:spPr>
          <c:marker>
            <c:symbol val="none"/>
          </c:marker>
          <c:cat>
            <c:strRef>
              <c:f>'Figur 17'!$B$4:$Z$5</c:f>
              <c:strCache>
                <c:ptCount val="25"/>
                <c:pt idx="0">
                  <c:v>1991/92</c:v>
                </c:pt>
                <c:pt idx="1">
                  <c:v>1992/93</c:v>
                </c:pt>
                <c:pt idx="2">
                  <c:v>1993/94</c:v>
                </c:pt>
                <c:pt idx="3">
                  <c:v>1994/95</c:v>
                </c:pt>
                <c:pt idx="4">
                  <c:v>1995/96</c:v>
                </c:pt>
                <c:pt idx="5">
                  <c:v>1996/97</c:v>
                </c:pt>
                <c:pt idx="6">
                  <c:v>1997/98</c:v>
                </c:pt>
                <c:pt idx="7">
                  <c:v>1998/99</c:v>
                </c:pt>
                <c:pt idx="8">
                  <c:v>1999/00</c:v>
                </c:pt>
                <c:pt idx="9">
                  <c:v>2000/01</c:v>
                </c:pt>
                <c:pt idx="10">
                  <c:v>2001/02</c:v>
                </c:pt>
                <c:pt idx="11">
                  <c:v>2002/03</c:v>
                </c:pt>
                <c:pt idx="12">
                  <c:v>2003/04</c:v>
                </c:pt>
                <c:pt idx="13">
                  <c:v>2004/05</c:v>
                </c:pt>
                <c:pt idx="14">
                  <c:v>2005/06</c:v>
                </c:pt>
                <c:pt idx="15">
                  <c:v>2006/07</c:v>
                </c:pt>
                <c:pt idx="16">
                  <c:v>2007/08</c:v>
                </c:pt>
                <c:pt idx="17">
                  <c:v>2008/09</c:v>
                </c:pt>
                <c:pt idx="18">
                  <c:v>2009/10</c:v>
                </c:pt>
                <c:pt idx="19">
                  <c:v>2010/11</c:v>
                </c:pt>
                <c:pt idx="20">
                  <c:v>2011/12</c:v>
                </c:pt>
                <c:pt idx="21">
                  <c:v>2012/13</c:v>
                </c:pt>
                <c:pt idx="22">
                  <c:v>2013/14</c:v>
                </c:pt>
                <c:pt idx="23">
                  <c:v>2014/15</c:v>
                </c:pt>
                <c:pt idx="24">
                  <c:v>2015/16</c:v>
                </c:pt>
              </c:strCache>
            </c:strRef>
          </c:cat>
          <c:val>
            <c:numRef>
              <c:f>'Figur 17'!$B$6:$Z$6</c:f>
              <c:numCache>
                <c:formatCode>#,##0</c:formatCode>
                <c:ptCount val="25"/>
                <c:pt idx="0">
                  <c:v>32119</c:v>
                </c:pt>
                <c:pt idx="1">
                  <c:v>33746</c:v>
                </c:pt>
                <c:pt idx="2">
                  <c:v>34077</c:v>
                </c:pt>
                <c:pt idx="3">
                  <c:v>34417</c:v>
                </c:pt>
                <c:pt idx="4">
                  <c:v>32339</c:v>
                </c:pt>
                <c:pt idx="5">
                  <c:v>35447</c:v>
                </c:pt>
                <c:pt idx="6">
                  <c:v>35381</c:v>
                </c:pt>
                <c:pt idx="7">
                  <c:v>37678</c:v>
                </c:pt>
                <c:pt idx="8">
                  <c:v>40157</c:v>
                </c:pt>
                <c:pt idx="9">
                  <c:v>40508</c:v>
                </c:pt>
                <c:pt idx="10">
                  <c:v>43934</c:v>
                </c:pt>
                <c:pt idx="11">
                  <c:v>48847</c:v>
                </c:pt>
                <c:pt idx="12">
                  <c:v>53144</c:v>
                </c:pt>
                <c:pt idx="13">
                  <c:v>57686</c:v>
                </c:pt>
                <c:pt idx="14">
                  <c:v>59585</c:v>
                </c:pt>
                <c:pt idx="15">
                  <c:v>58576</c:v>
                </c:pt>
                <c:pt idx="16">
                  <c:v>58711</c:v>
                </c:pt>
                <c:pt idx="17">
                  <c:v>57878</c:v>
                </c:pt>
                <c:pt idx="18">
                  <c:v>61138</c:v>
                </c:pt>
                <c:pt idx="19">
                  <c:v>71880</c:v>
                </c:pt>
                <c:pt idx="20">
                  <c:v>70154</c:v>
                </c:pt>
                <c:pt idx="21">
                  <c:v>74775</c:v>
                </c:pt>
                <c:pt idx="22">
                  <c:v>78198</c:v>
                </c:pt>
                <c:pt idx="23">
                  <c:v>81337</c:v>
                </c:pt>
                <c:pt idx="24">
                  <c:v>81172</c:v>
                </c:pt>
              </c:numCache>
            </c:numRef>
          </c:val>
          <c:smooth val="0"/>
        </c:ser>
        <c:ser>
          <c:idx val="1"/>
          <c:order val="1"/>
          <c:tx>
            <c:strRef>
              <c:f>'Figur 17'!$A$7</c:f>
              <c:strCache>
                <c:ptCount val="1"/>
                <c:pt idx="0">
                  <c:v>Examinerade</c:v>
                </c:pt>
              </c:strCache>
            </c:strRef>
          </c:tx>
          <c:spPr>
            <a:ln w="28575" cap="rnd">
              <a:solidFill>
                <a:schemeClr val="accent2"/>
              </a:solidFill>
              <a:round/>
            </a:ln>
            <a:effectLst/>
          </c:spPr>
          <c:marker>
            <c:symbol val="none"/>
          </c:marker>
          <c:cat>
            <c:strRef>
              <c:f>'Figur 17'!$B$4:$Z$5</c:f>
              <c:strCache>
                <c:ptCount val="25"/>
                <c:pt idx="0">
                  <c:v>1991/92</c:v>
                </c:pt>
                <c:pt idx="1">
                  <c:v>1992/93</c:v>
                </c:pt>
                <c:pt idx="2">
                  <c:v>1993/94</c:v>
                </c:pt>
                <c:pt idx="3">
                  <c:v>1994/95</c:v>
                </c:pt>
                <c:pt idx="4">
                  <c:v>1995/96</c:v>
                </c:pt>
                <c:pt idx="5">
                  <c:v>1996/97</c:v>
                </c:pt>
                <c:pt idx="6">
                  <c:v>1997/98</c:v>
                </c:pt>
                <c:pt idx="7">
                  <c:v>1998/99</c:v>
                </c:pt>
                <c:pt idx="8">
                  <c:v>1999/00</c:v>
                </c:pt>
                <c:pt idx="9">
                  <c:v>2000/01</c:v>
                </c:pt>
                <c:pt idx="10">
                  <c:v>2001/02</c:v>
                </c:pt>
                <c:pt idx="11">
                  <c:v>2002/03</c:v>
                </c:pt>
                <c:pt idx="12">
                  <c:v>2003/04</c:v>
                </c:pt>
                <c:pt idx="13">
                  <c:v>2004/05</c:v>
                </c:pt>
                <c:pt idx="14">
                  <c:v>2005/06</c:v>
                </c:pt>
                <c:pt idx="15">
                  <c:v>2006/07</c:v>
                </c:pt>
                <c:pt idx="16">
                  <c:v>2007/08</c:v>
                </c:pt>
                <c:pt idx="17">
                  <c:v>2008/09</c:v>
                </c:pt>
                <c:pt idx="18">
                  <c:v>2009/10</c:v>
                </c:pt>
                <c:pt idx="19">
                  <c:v>2010/11</c:v>
                </c:pt>
                <c:pt idx="20">
                  <c:v>2011/12</c:v>
                </c:pt>
                <c:pt idx="21">
                  <c:v>2012/13</c:v>
                </c:pt>
                <c:pt idx="22">
                  <c:v>2013/14</c:v>
                </c:pt>
                <c:pt idx="23">
                  <c:v>2014/15</c:v>
                </c:pt>
                <c:pt idx="24">
                  <c:v>2015/16</c:v>
                </c:pt>
              </c:strCache>
            </c:strRef>
          </c:cat>
          <c:val>
            <c:numRef>
              <c:f>'Figur 17'!$B$7:$Z$7</c:f>
              <c:numCache>
                <c:formatCode>#,##0</c:formatCode>
                <c:ptCount val="25"/>
                <c:pt idx="0">
                  <c:v>31639</c:v>
                </c:pt>
                <c:pt idx="1">
                  <c:v>33172</c:v>
                </c:pt>
                <c:pt idx="2">
                  <c:v>33077</c:v>
                </c:pt>
                <c:pt idx="3">
                  <c:v>33245</c:v>
                </c:pt>
                <c:pt idx="4">
                  <c:v>31087</c:v>
                </c:pt>
                <c:pt idx="5">
                  <c:v>33985</c:v>
                </c:pt>
                <c:pt idx="6">
                  <c:v>33945</c:v>
                </c:pt>
                <c:pt idx="7">
                  <c:v>35476</c:v>
                </c:pt>
                <c:pt idx="8">
                  <c:v>37526</c:v>
                </c:pt>
                <c:pt idx="9">
                  <c:v>37472</c:v>
                </c:pt>
                <c:pt idx="10">
                  <c:v>40351</c:v>
                </c:pt>
                <c:pt idx="11">
                  <c:v>43874</c:v>
                </c:pt>
                <c:pt idx="12">
                  <c:v>47551</c:v>
                </c:pt>
                <c:pt idx="13">
                  <c:v>51464</c:v>
                </c:pt>
                <c:pt idx="14">
                  <c:v>53335</c:v>
                </c:pt>
                <c:pt idx="15">
                  <c:v>52340</c:v>
                </c:pt>
                <c:pt idx="16">
                  <c:v>52329</c:v>
                </c:pt>
                <c:pt idx="17">
                  <c:v>50411</c:v>
                </c:pt>
                <c:pt idx="18">
                  <c:v>52365</c:v>
                </c:pt>
                <c:pt idx="19">
                  <c:v>61214</c:v>
                </c:pt>
                <c:pt idx="20">
                  <c:v>59277</c:v>
                </c:pt>
                <c:pt idx="21">
                  <c:v>63262</c:v>
                </c:pt>
                <c:pt idx="22">
                  <c:v>65644</c:v>
                </c:pt>
                <c:pt idx="23">
                  <c:v>68261</c:v>
                </c:pt>
                <c:pt idx="24">
                  <c:v>68170</c:v>
                </c:pt>
              </c:numCache>
            </c:numRef>
          </c:val>
          <c:smooth val="0"/>
        </c:ser>
        <c:ser>
          <c:idx val="2"/>
          <c:order val="2"/>
          <c:tx>
            <c:strRef>
              <c:f>'Figur 17'!$A$8</c:f>
              <c:strCache>
                <c:ptCount val="1"/>
                <c:pt idx="0">
                  <c:v>Förstagångsexaminerade</c:v>
                </c:pt>
              </c:strCache>
            </c:strRef>
          </c:tx>
          <c:spPr>
            <a:ln w="28575" cap="rnd">
              <a:solidFill>
                <a:schemeClr val="accent3"/>
              </a:solidFill>
              <a:round/>
            </a:ln>
            <a:effectLst/>
          </c:spPr>
          <c:marker>
            <c:symbol val="none"/>
          </c:marker>
          <c:cat>
            <c:strRef>
              <c:f>'Figur 17'!$B$4:$Z$5</c:f>
              <c:strCache>
                <c:ptCount val="25"/>
                <c:pt idx="0">
                  <c:v>1991/92</c:v>
                </c:pt>
                <c:pt idx="1">
                  <c:v>1992/93</c:v>
                </c:pt>
                <c:pt idx="2">
                  <c:v>1993/94</c:v>
                </c:pt>
                <c:pt idx="3">
                  <c:v>1994/95</c:v>
                </c:pt>
                <c:pt idx="4">
                  <c:v>1995/96</c:v>
                </c:pt>
                <c:pt idx="5">
                  <c:v>1996/97</c:v>
                </c:pt>
                <c:pt idx="6">
                  <c:v>1997/98</c:v>
                </c:pt>
                <c:pt idx="7">
                  <c:v>1998/99</c:v>
                </c:pt>
                <c:pt idx="8">
                  <c:v>1999/00</c:v>
                </c:pt>
                <c:pt idx="9">
                  <c:v>2000/01</c:v>
                </c:pt>
                <c:pt idx="10">
                  <c:v>2001/02</c:v>
                </c:pt>
                <c:pt idx="11">
                  <c:v>2002/03</c:v>
                </c:pt>
                <c:pt idx="12">
                  <c:v>2003/04</c:v>
                </c:pt>
                <c:pt idx="13">
                  <c:v>2004/05</c:v>
                </c:pt>
                <c:pt idx="14">
                  <c:v>2005/06</c:v>
                </c:pt>
                <c:pt idx="15">
                  <c:v>2006/07</c:v>
                </c:pt>
                <c:pt idx="16">
                  <c:v>2007/08</c:v>
                </c:pt>
                <c:pt idx="17">
                  <c:v>2008/09</c:v>
                </c:pt>
                <c:pt idx="18">
                  <c:v>2009/10</c:v>
                </c:pt>
                <c:pt idx="19">
                  <c:v>2010/11</c:v>
                </c:pt>
                <c:pt idx="20">
                  <c:v>2011/12</c:v>
                </c:pt>
                <c:pt idx="21">
                  <c:v>2012/13</c:v>
                </c:pt>
                <c:pt idx="22">
                  <c:v>2013/14</c:v>
                </c:pt>
                <c:pt idx="23">
                  <c:v>2014/15</c:v>
                </c:pt>
                <c:pt idx="24">
                  <c:v>2015/16</c:v>
                </c:pt>
              </c:strCache>
            </c:strRef>
          </c:cat>
          <c:val>
            <c:numRef>
              <c:f>'Figur 17'!$B$8:$Z$8</c:f>
              <c:numCache>
                <c:formatCode>#,##0</c:formatCode>
                <c:ptCount val="25"/>
                <c:pt idx="15">
                  <c:v>43100</c:v>
                </c:pt>
                <c:pt idx="16">
                  <c:v>43300</c:v>
                </c:pt>
                <c:pt idx="17">
                  <c:v>42000</c:v>
                </c:pt>
                <c:pt idx="18">
                  <c:v>43700</c:v>
                </c:pt>
                <c:pt idx="19">
                  <c:v>51100</c:v>
                </c:pt>
                <c:pt idx="20">
                  <c:v>48200</c:v>
                </c:pt>
                <c:pt idx="21">
                  <c:v>51900</c:v>
                </c:pt>
                <c:pt idx="22" formatCode="General">
                  <c:v>53800</c:v>
                </c:pt>
                <c:pt idx="23" formatCode="General">
                  <c:v>54600</c:v>
                </c:pt>
                <c:pt idx="24" formatCode="General">
                  <c:v>54000</c:v>
                </c:pt>
              </c:numCache>
            </c:numRef>
          </c:val>
          <c:smooth val="0"/>
        </c:ser>
        <c:dLbls>
          <c:showLegendKey val="0"/>
          <c:showVal val="0"/>
          <c:showCatName val="0"/>
          <c:showSerName val="0"/>
          <c:showPercent val="0"/>
          <c:showBubbleSize val="0"/>
        </c:dLbls>
        <c:smooth val="0"/>
        <c:axId val="416257776"/>
        <c:axId val="416258560"/>
      </c:lineChart>
      <c:catAx>
        <c:axId val="416257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8560"/>
        <c:crosses val="autoZero"/>
        <c:auto val="1"/>
        <c:lblAlgn val="ctr"/>
        <c:lblOffset val="100"/>
        <c:noMultiLvlLbl val="0"/>
      </c:catAx>
      <c:valAx>
        <c:axId val="416258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7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 18'!$A$6</c:f>
              <c:strCache>
                <c:ptCount val="1"/>
                <c:pt idx="0">
                  <c:v>Pedagogik och lärarutbildning</c:v>
                </c:pt>
              </c:strCache>
            </c:strRef>
          </c:tx>
          <c:spPr>
            <a:ln w="28575" cap="rnd">
              <a:solidFill>
                <a:schemeClr val="accent1"/>
              </a:solidFill>
              <a:round/>
            </a:ln>
            <a:effectLst/>
          </c:spPr>
          <c:marker>
            <c:symbol val="none"/>
          </c:marker>
          <c:cat>
            <c:strRef>
              <c:f>'Figur 18'!$B$4:$J$5</c:f>
              <c:strCache>
                <c:ptCount val="9"/>
                <c:pt idx="0">
                  <c:v>2007/08</c:v>
                </c:pt>
                <c:pt idx="1">
                  <c:v>2008/09</c:v>
                </c:pt>
                <c:pt idx="2">
                  <c:v>2009/10</c:v>
                </c:pt>
                <c:pt idx="3">
                  <c:v>2010/11</c:v>
                </c:pt>
                <c:pt idx="4">
                  <c:v>2011/12</c:v>
                </c:pt>
                <c:pt idx="5">
                  <c:v>2012/13</c:v>
                </c:pt>
                <c:pt idx="6">
                  <c:v>2013/14</c:v>
                </c:pt>
                <c:pt idx="7">
                  <c:v>2014/15</c:v>
                </c:pt>
                <c:pt idx="8">
                  <c:v>2015/16</c:v>
                </c:pt>
              </c:strCache>
            </c:strRef>
          </c:cat>
          <c:val>
            <c:numRef>
              <c:f>'Figur 18'!$B$6:$J$6</c:f>
              <c:numCache>
                <c:formatCode>#,##0</c:formatCode>
                <c:ptCount val="9"/>
                <c:pt idx="0">
                  <c:v>11513</c:v>
                </c:pt>
                <c:pt idx="1">
                  <c:v>9408</c:v>
                </c:pt>
                <c:pt idx="2">
                  <c:v>9578</c:v>
                </c:pt>
                <c:pt idx="3">
                  <c:v>13956</c:v>
                </c:pt>
                <c:pt idx="4">
                  <c:v>7960</c:v>
                </c:pt>
                <c:pt idx="5">
                  <c:v>9879</c:v>
                </c:pt>
                <c:pt idx="6">
                  <c:v>10619</c:v>
                </c:pt>
                <c:pt idx="7">
                  <c:v>9937</c:v>
                </c:pt>
                <c:pt idx="8">
                  <c:v>10053</c:v>
                </c:pt>
              </c:numCache>
            </c:numRef>
          </c:val>
          <c:smooth val="0"/>
        </c:ser>
        <c:ser>
          <c:idx val="1"/>
          <c:order val="1"/>
          <c:tx>
            <c:strRef>
              <c:f>'Figur 18'!$A$7</c:f>
              <c:strCache>
                <c:ptCount val="1"/>
                <c:pt idx="0">
                  <c:v>Humaniora och konst</c:v>
                </c:pt>
              </c:strCache>
            </c:strRef>
          </c:tx>
          <c:spPr>
            <a:ln w="28575" cap="rnd">
              <a:solidFill>
                <a:schemeClr val="accent2"/>
              </a:solidFill>
              <a:round/>
            </a:ln>
            <a:effectLst/>
          </c:spPr>
          <c:marker>
            <c:symbol val="none"/>
          </c:marker>
          <c:cat>
            <c:strRef>
              <c:f>'Figur 18'!$B$4:$J$5</c:f>
              <c:strCache>
                <c:ptCount val="9"/>
                <c:pt idx="0">
                  <c:v>2007/08</c:v>
                </c:pt>
                <c:pt idx="1">
                  <c:v>2008/09</c:v>
                </c:pt>
                <c:pt idx="2">
                  <c:v>2009/10</c:v>
                </c:pt>
                <c:pt idx="3">
                  <c:v>2010/11</c:v>
                </c:pt>
                <c:pt idx="4">
                  <c:v>2011/12</c:v>
                </c:pt>
                <c:pt idx="5">
                  <c:v>2012/13</c:v>
                </c:pt>
                <c:pt idx="6">
                  <c:v>2013/14</c:v>
                </c:pt>
                <c:pt idx="7">
                  <c:v>2014/15</c:v>
                </c:pt>
                <c:pt idx="8">
                  <c:v>2015/16</c:v>
                </c:pt>
              </c:strCache>
            </c:strRef>
          </c:cat>
          <c:val>
            <c:numRef>
              <c:f>'Figur 18'!$B$7:$J$7</c:f>
              <c:numCache>
                <c:formatCode>#,##0</c:formatCode>
                <c:ptCount val="9"/>
                <c:pt idx="0">
                  <c:v>2974</c:v>
                </c:pt>
                <c:pt idx="1">
                  <c:v>3085</c:v>
                </c:pt>
                <c:pt idx="2">
                  <c:v>3421</c:v>
                </c:pt>
                <c:pt idx="3">
                  <c:v>3654</c:v>
                </c:pt>
                <c:pt idx="4">
                  <c:v>3831</c:v>
                </c:pt>
                <c:pt idx="5">
                  <c:v>4119</c:v>
                </c:pt>
                <c:pt idx="6">
                  <c:v>4193</c:v>
                </c:pt>
                <c:pt idx="7">
                  <c:v>4465</c:v>
                </c:pt>
                <c:pt idx="8">
                  <c:v>4262</c:v>
                </c:pt>
              </c:numCache>
            </c:numRef>
          </c:val>
          <c:smooth val="0"/>
        </c:ser>
        <c:ser>
          <c:idx val="2"/>
          <c:order val="2"/>
          <c:tx>
            <c:strRef>
              <c:f>'Figur 18'!$A$8</c:f>
              <c:strCache>
                <c:ptCount val="1"/>
                <c:pt idx="0">
                  <c:v>Samhällsvetenskap, juridik, handel, administration</c:v>
                </c:pt>
              </c:strCache>
            </c:strRef>
          </c:tx>
          <c:spPr>
            <a:ln w="28575" cap="rnd">
              <a:solidFill>
                <a:schemeClr val="accent3"/>
              </a:solidFill>
              <a:round/>
            </a:ln>
            <a:effectLst/>
          </c:spPr>
          <c:marker>
            <c:symbol val="none"/>
          </c:marker>
          <c:cat>
            <c:strRef>
              <c:f>'Figur 18'!$B$4:$J$5</c:f>
              <c:strCache>
                <c:ptCount val="9"/>
                <c:pt idx="0">
                  <c:v>2007/08</c:v>
                </c:pt>
                <c:pt idx="1">
                  <c:v>2008/09</c:v>
                </c:pt>
                <c:pt idx="2">
                  <c:v>2009/10</c:v>
                </c:pt>
                <c:pt idx="3">
                  <c:v>2010/11</c:v>
                </c:pt>
                <c:pt idx="4">
                  <c:v>2011/12</c:v>
                </c:pt>
                <c:pt idx="5">
                  <c:v>2012/13</c:v>
                </c:pt>
                <c:pt idx="6">
                  <c:v>2013/14</c:v>
                </c:pt>
                <c:pt idx="7">
                  <c:v>2014/15</c:v>
                </c:pt>
                <c:pt idx="8">
                  <c:v>2015/16</c:v>
                </c:pt>
              </c:strCache>
            </c:strRef>
          </c:cat>
          <c:val>
            <c:numRef>
              <c:f>'Figur 18'!$B$8:$J$8</c:f>
              <c:numCache>
                <c:formatCode>#,##0</c:formatCode>
                <c:ptCount val="9"/>
                <c:pt idx="0">
                  <c:v>13081</c:v>
                </c:pt>
                <c:pt idx="1">
                  <c:v>12562</c:v>
                </c:pt>
                <c:pt idx="2">
                  <c:v>13034</c:v>
                </c:pt>
                <c:pt idx="3">
                  <c:v>15187</c:v>
                </c:pt>
                <c:pt idx="4">
                  <c:v>17264</c:v>
                </c:pt>
                <c:pt idx="5">
                  <c:v>18413</c:v>
                </c:pt>
                <c:pt idx="6">
                  <c:v>19189</c:v>
                </c:pt>
                <c:pt idx="7">
                  <c:v>21073</c:v>
                </c:pt>
                <c:pt idx="8">
                  <c:v>20723</c:v>
                </c:pt>
              </c:numCache>
            </c:numRef>
          </c:val>
          <c:smooth val="0"/>
        </c:ser>
        <c:ser>
          <c:idx val="3"/>
          <c:order val="3"/>
          <c:tx>
            <c:strRef>
              <c:f>'Figur 18'!$A$9</c:f>
              <c:strCache>
                <c:ptCount val="1"/>
                <c:pt idx="0">
                  <c:v>Naturvetenskap, matematik och data</c:v>
                </c:pt>
              </c:strCache>
            </c:strRef>
          </c:tx>
          <c:spPr>
            <a:ln w="28575" cap="rnd">
              <a:solidFill>
                <a:schemeClr val="accent4"/>
              </a:solidFill>
              <a:round/>
            </a:ln>
            <a:effectLst/>
          </c:spPr>
          <c:marker>
            <c:symbol val="none"/>
          </c:marker>
          <c:cat>
            <c:strRef>
              <c:f>'Figur 18'!$B$4:$J$5</c:f>
              <c:strCache>
                <c:ptCount val="9"/>
                <c:pt idx="0">
                  <c:v>2007/08</c:v>
                </c:pt>
                <c:pt idx="1">
                  <c:v>2008/09</c:v>
                </c:pt>
                <c:pt idx="2">
                  <c:v>2009/10</c:v>
                </c:pt>
                <c:pt idx="3">
                  <c:v>2010/11</c:v>
                </c:pt>
                <c:pt idx="4">
                  <c:v>2011/12</c:v>
                </c:pt>
                <c:pt idx="5">
                  <c:v>2012/13</c:v>
                </c:pt>
                <c:pt idx="6">
                  <c:v>2013/14</c:v>
                </c:pt>
                <c:pt idx="7">
                  <c:v>2014/15</c:v>
                </c:pt>
                <c:pt idx="8">
                  <c:v>2015/16</c:v>
                </c:pt>
              </c:strCache>
            </c:strRef>
          </c:cat>
          <c:val>
            <c:numRef>
              <c:f>'Figur 18'!$B$9:$J$9</c:f>
              <c:numCache>
                <c:formatCode>#,##0</c:formatCode>
                <c:ptCount val="9"/>
                <c:pt idx="0">
                  <c:v>3021</c:v>
                </c:pt>
                <c:pt idx="1">
                  <c:v>3159</c:v>
                </c:pt>
                <c:pt idx="2">
                  <c:v>3368</c:v>
                </c:pt>
                <c:pt idx="3">
                  <c:v>4009</c:v>
                </c:pt>
                <c:pt idx="4">
                  <c:v>4311</c:v>
                </c:pt>
                <c:pt idx="5">
                  <c:v>4520</c:v>
                </c:pt>
                <c:pt idx="6">
                  <c:v>4735</c:v>
                </c:pt>
                <c:pt idx="7">
                  <c:v>4925</c:v>
                </c:pt>
                <c:pt idx="8">
                  <c:v>5108</c:v>
                </c:pt>
              </c:numCache>
            </c:numRef>
          </c:val>
          <c:smooth val="0"/>
        </c:ser>
        <c:ser>
          <c:idx val="4"/>
          <c:order val="4"/>
          <c:tx>
            <c:strRef>
              <c:f>'Figur 18'!$A$10</c:f>
              <c:strCache>
                <c:ptCount val="1"/>
                <c:pt idx="0">
                  <c:v>Teknik och tillverkning</c:v>
                </c:pt>
              </c:strCache>
            </c:strRef>
          </c:tx>
          <c:spPr>
            <a:ln w="28575" cap="rnd">
              <a:solidFill>
                <a:schemeClr val="accent5"/>
              </a:solidFill>
              <a:round/>
            </a:ln>
            <a:effectLst/>
          </c:spPr>
          <c:marker>
            <c:symbol val="none"/>
          </c:marker>
          <c:cat>
            <c:strRef>
              <c:f>'Figur 18'!$B$4:$J$5</c:f>
              <c:strCache>
                <c:ptCount val="9"/>
                <c:pt idx="0">
                  <c:v>2007/08</c:v>
                </c:pt>
                <c:pt idx="1">
                  <c:v>2008/09</c:v>
                </c:pt>
                <c:pt idx="2">
                  <c:v>2009/10</c:v>
                </c:pt>
                <c:pt idx="3">
                  <c:v>2010/11</c:v>
                </c:pt>
                <c:pt idx="4">
                  <c:v>2011/12</c:v>
                </c:pt>
                <c:pt idx="5">
                  <c:v>2012/13</c:v>
                </c:pt>
                <c:pt idx="6">
                  <c:v>2013/14</c:v>
                </c:pt>
                <c:pt idx="7">
                  <c:v>2014/15</c:v>
                </c:pt>
                <c:pt idx="8">
                  <c:v>2015/16</c:v>
                </c:pt>
              </c:strCache>
            </c:strRef>
          </c:cat>
          <c:val>
            <c:numRef>
              <c:f>'Figur 18'!$B$10:$J$10</c:f>
              <c:numCache>
                <c:formatCode>#,##0</c:formatCode>
                <c:ptCount val="9"/>
                <c:pt idx="0">
                  <c:v>8164</c:v>
                </c:pt>
                <c:pt idx="1">
                  <c:v>8048</c:v>
                </c:pt>
                <c:pt idx="2">
                  <c:v>8728</c:v>
                </c:pt>
                <c:pt idx="3">
                  <c:v>9478</c:v>
                </c:pt>
                <c:pt idx="4">
                  <c:v>9794</c:v>
                </c:pt>
                <c:pt idx="5">
                  <c:v>10509</c:v>
                </c:pt>
                <c:pt idx="6">
                  <c:v>10737</c:v>
                </c:pt>
                <c:pt idx="7">
                  <c:v>11449</c:v>
                </c:pt>
                <c:pt idx="8">
                  <c:v>11473</c:v>
                </c:pt>
              </c:numCache>
            </c:numRef>
          </c:val>
          <c:smooth val="0"/>
        </c:ser>
        <c:ser>
          <c:idx val="5"/>
          <c:order val="5"/>
          <c:tx>
            <c:strRef>
              <c:f>'Figur 18'!$A$11</c:f>
              <c:strCache>
                <c:ptCount val="1"/>
                <c:pt idx="0">
                  <c:v>Lant- och skogsbruk samt djursjukvård</c:v>
                </c:pt>
              </c:strCache>
            </c:strRef>
          </c:tx>
          <c:spPr>
            <a:ln w="28575" cap="rnd">
              <a:solidFill>
                <a:schemeClr val="accent6"/>
              </a:solidFill>
              <a:round/>
            </a:ln>
            <a:effectLst/>
          </c:spPr>
          <c:marker>
            <c:symbol val="none"/>
          </c:marker>
          <c:cat>
            <c:strRef>
              <c:f>'Figur 18'!$B$4:$J$5</c:f>
              <c:strCache>
                <c:ptCount val="9"/>
                <c:pt idx="0">
                  <c:v>2007/08</c:v>
                </c:pt>
                <c:pt idx="1">
                  <c:v>2008/09</c:v>
                </c:pt>
                <c:pt idx="2">
                  <c:v>2009/10</c:v>
                </c:pt>
                <c:pt idx="3">
                  <c:v>2010/11</c:v>
                </c:pt>
                <c:pt idx="4">
                  <c:v>2011/12</c:v>
                </c:pt>
                <c:pt idx="5">
                  <c:v>2012/13</c:v>
                </c:pt>
                <c:pt idx="6">
                  <c:v>2013/14</c:v>
                </c:pt>
                <c:pt idx="7">
                  <c:v>2014/15</c:v>
                </c:pt>
                <c:pt idx="8">
                  <c:v>2015/16</c:v>
                </c:pt>
              </c:strCache>
            </c:strRef>
          </c:cat>
          <c:val>
            <c:numRef>
              <c:f>'Figur 18'!$B$11:$J$11</c:f>
              <c:numCache>
                <c:formatCode>#,##0</c:formatCode>
                <c:ptCount val="9"/>
                <c:pt idx="0">
                  <c:v>441</c:v>
                </c:pt>
                <c:pt idx="1">
                  <c:v>436</c:v>
                </c:pt>
                <c:pt idx="2">
                  <c:v>393</c:v>
                </c:pt>
                <c:pt idx="3">
                  <c:v>465</c:v>
                </c:pt>
                <c:pt idx="4">
                  <c:v>430</c:v>
                </c:pt>
                <c:pt idx="5">
                  <c:v>477</c:v>
                </c:pt>
                <c:pt idx="6">
                  <c:v>502</c:v>
                </c:pt>
                <c:pt idx="7">
                  <c:v>561</c:v>
                </c:pt>
                <c:pt idx="8">
                  <c:v>436</c:v>
                </c:pt>
              </c:numCache>
            </c:numRef>
          </c:val>
          <c:smooth val="0"/>
        </c:ser>
        <c:ser>
          <c:idx val="6"/>
          <c:order val="6"/>
          <c:tx>
            <c:strRef>
              <c:f>'Figur 18'!$A$12</c:f>
              <c:strCache>
                <c:ptCount val="1"/>
                <c:pt idx="0">
                  <c:v>Hälso- och sjukvård samt social omsorg</c:v>
                </c:pt>
              </c:strCache>
            </c:strRef>
          </c:tx>
          <c:spPr>
            <a:ln w="28575" cap="rnd">
              <a:solidFill>
                <a:schemeClr val="accent1">
                  <a:lumMod val="60000"/>
                </a:schemeClr>
              </a:solidFill>
              <a:round/>
            </a:ln>
            <a:effectLst/>
          </c:spPr>
          <c:marker>
            <c:symbol val="none"/>
          </c:marker>
          <c:cat>
            <c:strRef>
              <c:f>'Figur 18'!$B$4:$J$5</c:f>
              <c:strCache>
                <c:ptCount val="9"/>
                <c:pt idx="0">
                  <c:v>2007/08</c:v>
                </c:pt>
                <c:pt idx="1">
                  <c:v>2008/09</c:v>
                </c:pt>
                <c:pt idx="2">
                  <c:v>2009/10</c:v>
                </c:pt>
                <c:pt idx="3">
                  <c:v>2010/11</c:v>
                </c:pt>
                <c:pt idx="4">
                  <c:v>2011/12</c:v>
                </c:pt>
                <c:pt idx="5">
                  <c:v>2012/13</c:v>
                </c:pt>
                <c:pt idx="6">
                  <c:v>2013/14</c:v>
                </c:pt>
                <c:pt idx="7">
                  <c:v>2014/15</c:v>
                </c:pt>
                <c:pt idx="8">
                  <c:v>2015/16</c:v>
                </c:pt>
              </c:strCache>
            </c:strRef>
          </c:cat>
          <c:val>
            <c:numRef>
              <c:f>'Figur 18'!$B$12:$J$12</c:f>
              <c:numCache>
                <c:formatCode>#,##0</c:formatCode>
                <c:ptCount val="9"/>
                <c:pt idx="0">
                  <c:v>13644</c:v>
                </c:pt>
                <c:pt idx="1">
                  <c:v>14108</c:v>
                </c:pt>
                <c:pt idx="2">
                  <c:v>14173</c:v>
                </c:pt>
                <c:pt idx="3">
                  <c:v>14877</c:v>
                </c:pt>
                <c:pt idx="4">
                  <c:v>15543</c:v>
                </c:pt>
                <c:pt idx="5">
                  <c:v>15231</c:v>
                </c:pt>
                <c:pt idx="6">
                  <c:v>15644</c:v>
                </c:pt>
                <c:pt idx="7">
                  <c:v>15713</c:v>
                </c:pt>
                <c:pt idx="8">
                  <c:v>15940</c:v>
                </c:pt>
              </c:numCache>
            </c:numRef>
          </c:val>
          <c:smooth val="0"/>
        </c:ser>
        <c:ser>
          <c:idx val="7"/>
          <c:order val="7"/>
          <c:tx>
            <c:strRef>
              <c:f>'Figur 18'!$A$13</c:f>
              <c:strCache>
                <c:ptCount val="1"/>
                <c:pt idx="0">
                  <c:v>Tjänster</c:v>
                </c:pt>
              </c:strCache>
            </c:strRef>
          </c:tx>
          <c:spPr>
            <a:ln w="28575" cap="rnd">
              <a:solidFill>
                <a:schemeClr val="accent2">
                  <a:lumMod val="60000"/>
                </a:schemeClr>
              </a:solidFill>
              <a:round/>
            </a:ln>
            <a:effectLst/>
          </c:spPr>
          <c:marker>
            <c:symbol val="none"/>
          </c:marker>
          <c:cat>
            <c:strRef>
              <c:f>'Figur 18'!$B$4:$J$5</c:f>
              <c:strCache>
                <c:ptCount val="9"/>
                <c:pt idx="0">
                  <c:v>2007/08</c:v>
                </c:pt>
                <c:pt idx="1">
                  <c:v>2008/09</c:v>
                </c:pt>
                <c:pt idx="2">
                  <c:v>2009/10</c:v>
                </c:pt>
                <c:pt idx="3">
                  <c:v>2010/11</c:v>
                </c:pt>
                <c:pt idx="4">
                  <c:v>2011/12</c:v>
                </c:pt>
                <c:pt idx="5">
                  <c:v>2012/13</c:v>
                </c:pt>
                <c:pt idx="6">
                  <c:v>2013/14</c:v>
                </c:pt>
                <c:pt idx="7">
                  <c:v>2014/15</c:v>
                </c:pt>
                <c:pt idx="8">
                  <c:v>2015/16</c:v>
                </c:pt>
              </c:strCache>
            </c:strRef>
          </c:cat>
          <c:val>
            <c:numRef>
              <c:f>'Figur 18'!$B$13:$J$13</c:f>
              <c:numCache>
                <c:formatCode>#,##0</c:formatCode>
                <c:ptCount val="9"/>
                <c:pt idx="0">
                  <c:v>596</c:v>
                </c:pt>
                <c:pt idx="1">
                  <c:v>632</c:v>
                </c:pt>
                <c:pt idx="2">
                  <c:v>787</c:v>
                </c:pt>
                <c:pt idx="3">
                  <c:v>857</c:v>
                </c:pt>
                <c:pt idx="4">
                  <c:v>1086</c:v>
                </c:pt>
                <c:pt idx="5">
                  <c:v>1121</c:v>
                </c:pt>
                <c:pt idx="6">
                  <c:v>1090</c:v>
                </c:pt>
                <c:pt idx="7">
                  <c:v>1266</c:v>
                </c:pt>
                <c:pt idx="8">
                  <c:v>1133</c:v>
                </c:pt>
              </c:numCache>
            </c:numRef>
          </c:val>
          <c:smooth val="0"/>
        </c:ser>
        <c:dLbls>
          <c:showLegendKey val="0"/>
          <c:showVal val="0"/>
          <c:showCatName val="0"/>
          <c:showSerName val="0"/>
          <c:showPercent val="0"/>
          <c:showBubbleSize val="0"/>
        </c:dLbls>
        <c:smooth val="0"/>
        <c:axId val="416251504"/>
        <c:axId val="416252680"/>
      </c:lineChart>
      <c:catAx>
        <c:axId val="416251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2680"/>
        <c:crosses val="autoZero"/>
        <c:auto val="1"/>
        <c:lblAlgn val="ctr"/>
        <c:lblOffset val="100"/>
        <c:noMultiLvlLbl val="0"/>
      </c:catAx>
      <c:valAx>
        <c:axId val="416252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15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83814523184598E-2"/>
          <c:y val="4.6296296296296294E-2"/>
          <c:w val="0.88396062992125979"/>
          <c:h val="0.70218358121901425"/>
        </c:manualLayout>
      </c:layout>
      <c:barChart>
        <c:barDir val="col"/>
        <c:grouping val="stacked"/>
        <c:varyColors val="0"/>
        <c:ser>
          <c:idx val="1"/>
          <c:order val="1"/>
          <c:tx>
            <c:strRef>
              <c:f>'Figur 19a o 19b'!$A$5</c:f>
              <c:strCache>
                <c:ptCount val="1"/>
                <c:pt idx="0">
                  <c:v>Vid 25 år</c:v>
                </c:pt>
              </c:strCache>
            </c:strRef>
          </c:tx>
          <c:spPr>
            <a:solidFill>
              <a:schemeClr val="accent2"/>
            </a:solidFill>
            <a:ln>
              <a:noFill/>
            </a:ln>
            <a:effectLst/>
          </c:spPr>
          <c:invertIfNegative val="0"/>
          <c:cat>
            <c:numRef>
              <c:f>'Figur 19a o 19b'!$B$3:$AS$3</c:f>
              <c:numCache>
                <c:formatCode>General</c:formatCode>
                <c:ptCount val="44"/>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numCache>
            </c:numRef>
          </c:cat>
          <c:val>
            <c:numRef>
              <c:f>'Figur 19a o 19b'!$B$5:$AS$5</c:f>
              <c:numCache>
                <c:formatCode>0.0</c:formatCode>
                <c:ptCount val="44"/>
                <c:pt idx="0">
                  <c:v>4.2608749078397645</c:v>
                </c:pt>
                <c:pt idx="1">
                  <c:v>4.3579267804213728</c:v>
                </c:pt>
                <c:pt idx="2">
                  <c:v>4.1518627550502485</c:v>
                </c:pt>
                <c:pt idx="3">
                  <c:v>3.3639197590658516</c:v>
                </c:pt>
                <c:pt idx="4">
                  <c:v>3.0031139494379055</c:v>
                </c:pt>
                <c:pt idx="5">
                  <c:v>3.4770979605483117</c:v>
                </c:pt>
                <c:pt idx="6">
                  <c:v>4.2394604323086149</c:v>
                </c:pt>
                <c:pt idx="7">
                  <c:v>4.9159536271234883</c:v>
                </c:pt>
                <c:pt idx="8">
                  <c:v>5.0166684589740838</c:v>
                </c:pt>
                <c:pt idx="9">
                  <c:v>4.9112013306386713</c:v>
                </c:pt>
                <c:pt idx="10">
                  <c:v>4.4935529689546403</c:v>
                </c:pt>
                <c:pt idx="11">
                  <c:v>3.8685833147611621</c:v>
                </c:pt>
                <c:pt idx="12">
                  <c:v>3.6675829348194453</c:v>
                </c:pt>
                <c:pt idx="13">
                  <c:v>3.9674881235154391</c:v>
                </c:pt>
                <c:pt idx="14">
                  <c:v>3.7982013281942706</c:v>
                </c:pt>
                <c:pt idx="15">
                  <c:v>4.02496585348986</c:v>
                </c:pt>
                <c:pt idx="16">
                  <c:v>3.8351107465135357</c:v>
                </c:pt>
                <c:pt idx="17">
                  <c:v>3.7853196527229676</c:v>
                </c:pt>
                <c:pt idx="18">
                  <c:v>3.7716164522145998</c:v>
                </c:pt>
                <c:pt idx="19">
                  <c:v>3.9313452871799792</c:v>
                </c:pt>
                <c:pt idx="20">
                  <c:v>4.0910845233500579</c:v>
                </c:pt>
                <c:pt idx="21">
                  <c:v>4.9427982160799591</c:v>
                </c:pt>
                <c:pt idx="22">
                  <c:v>5.7607320497045107</c:v>
                </c:pt>
                <c:pt idx="23">
                  <c:v>7.1734312348791169</c:v>
                </c:pt>
                <c:pt idx="24">
                  <c:v>8.9767927077454548</c:v>
                </c:pt>
                <c:pt idx="25">
                  <c:v>10.660880476837812</c:v>
                </c:pt>
                <c:pt idx="26">
                  <c:v>12.146980538559921</c:v>
                </c:pt>
                <c:pt idx="27">
                  <c:v>12.465775779224311</c:v>
                </c:pt>
                <c:pt idx="28">
                  <c:v>12.290523998405799</c:v>
                </c:pt>
                <c:pt idx="29">
                  <c:v>11.837145011309374</c:v>
                </c:pt>
                <c:pt idx="30">
                  <c:v>10.992567024260135</c:v>
                </c:pt>
                <c:pt idx="31">
                  <c:v>11.513257575757576</c:v>
                </c:pt>
                <c:pt idx="32">
                  <c:v>11.887293597577964</c:v>
                </c:pt>
                <c:pt idx="33">
                  <c:v>11.814775059789467</c:v>
                </c:pt>
                <c:pt idx="34">
                  <c:v>11.89045007138027</c:v>
                </c:pt>
                <c:pt idx="35">
                  <c:v>11.608759778205105</c:v>
                </c:pt>
                <c:pt idx="36">
                  <c:v>11.308460136098626</c:v>
                </c:pt>
                <c:pt idx="37">
                  <c:v>11.30268529204058</c:v>
                </c:pt>
                <c:pt idx="38">
                  <c:v>12.220608610012187</c:v>
                </c:pt>
                <c:pt idx="39">
                  <c:v>12.586595713613576</c:v>
                </c:pt>
                <c:pt idx="40">
                  <c:v>13.522813189526145</c:v>
                </c:pt>
                <c:pt idx="41">
                  <c:v>14.178925607454234</c:v>
                </c:pt>
                <c:pt idx="42">
                  <c:v>14.741893020424918</c:v>
                </c:pt>
                <c:pt idx="43">
                  <c:v>15.46477994555354</c:v>
                </c:pt>
              </c:numCache>
            </c:numRef>
          </c:val>
        </c:ser>
        <c:ser>
          <c:idx val="2"/>
          <c:order val="2"/>
          <c:tx>
            <c:strRef>
              <c:f>'Figur 19a o 19b'!$A$6</c:f>
              <c:strCache>
                <c:ptCount val="1"/>
                <c:pt idx="0">
                  <c:v>Vid 30 år</c:v>
                </c:pt>
              </c:strCache>
            </c:strRef>
          </c:tx>
          <c:spPr>
            <a:solidFill>
              <a:schemeClr val="accent3"/>
            </a:solidFill>
            <a:ln>
              <a:noFill/>
            </a:ln>
            <a:effectLst/>
          </c:spPr>
          <c:invertIfNegative val="0"/>
          <c:cat>
            <c:numRef>
              <c:f>'Figur 19a o 19b'!$B$3:$AS$3</c:f>
              <c:numCache>
                <c:formatCode>General</c:formatCode>
                <c:ptCount val="44"/>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numCache>
            </c:numRef>
          </c:cat>
          <c:val>
            <c:numRef>
              <c:f>'Figur 19a o 19b'!$B$6:$AS$6</c:f>
              <c:numCache>
                <c:formatCode>0.0</c:formatCode>
                <c:ptCount val="44"/>
                <c:pt idx="0">
                  <c:v>2.6403907594003444</c:v>
                </c:pt>
                <c:pt idx="1">
                  <c:v>2.6500040054474079</c:v>
                </c:pt>
                <c:pt idx="2">
                  <c:v>3.003079213616215</c:v>
                </c:pt>
                <c:pt idx="3">
                  <c:v>3.8870004755279246</c:v>
                </c:pt>
                <c:pt idx="4">
                  <c:v>4.6322197005682515</c:v>
                </c:pt>
                <c:pt idx="5">
                  <c:v>5.0695947491597604</c:v>
                </c:pt>
                <c:pt idx="6">
                  <c:v>5.5901976112131191</c:v>
                </c:pt>
                <c:pt idx="7">
                  <c:v>6.0109680070023748</c:v>
                </c:pt>
                <c:pt idx="8">
                  <c:v>6.2067605835752948</c:v>
                </c:pt>
                <c:pt idx="9">
                  <c:v>6.0862411246042969</c:v>
                </c:pt>
                <c:pt idx="10">
                  <c:v>6.0615004334913571</c:v>
                </c:pt>
                <c:pt idx="11">
                  <c:v>5.814946883589629</c:v>
                </c:pt>
                <c:pt idx="12">
                  <c:v>5.3526377226343334</c:v>
                </c:pt>
                <c:pt idx="13">
                  <c:v>5.0382274346793352</c:v>
                </c:pt>
                <c:pt idx="14">
                  <c:v>4.7445849845285277</c:v>
                </c:pt>
                <c:pt idx="15">
                  <c:v>4.9240132090803783</c:v>
                </c:pt>
                <c:pt idx="16">
                  <c:v>5.2281188868555564</c:v>
                </c:pt>
                <c:pt idx="17">
                  <c:v>5.4380426203630625</c:v>
                </c:pt>
                <c:pt idx="18">
                  <c:v>6.3450412569947208</c:v>
                </c:pt>
                <c:pt idx="19">
                  <c:v>7.2218493303928142</c:v>
                </c:pt>
                <c:pt idx="20">
                  <c:v>8.1972714916181424</c:v>
                </c:pt>
                <c:pt idx="21">
                  <c:v>8.6093532408468327</c:v>
                </c:pt>
                <c:pt idx="22">
                  <c:v>9.5128333997677679</c:v>
                </c:pt>
                <c:pt idx="23">
                  <c:v>10.726309912531509</c:v>
                </c:pt>
                <c:pt idx="24">
                  <c:v>11.2325346741231</c:v>
                </c:pt>
                <c:pt idx="25">
                  <c:v>12.016800864442819</c:v>
                </c:pt>
                <c:pt idx="26">
                  <c:v>12.784748867918006</c:v>
                </c:pt>
                <c:pt idx="27">
                  <c:v>14.681510761364256</c:v>
                </c:pt>
                <c:pt idx="28">
                  <c:v>16.167846501300033</c:v>
                </c:pt>
                <c:pt idx="29">
                  <c:v>17.333307556981847</c:v>
                </c:pt>
                <c:pt idx="30">
                  <c:v>17.731275373119693</c:v>
                </c:pt>
                <c:pt idx="31">
                  <c:v>19.128787878787875</c:v>
                </c:pt>
                <c:pt idx="32">
                  <c:v>19.370716395178214</c:v>
                </c:pt>
                <c:pt idx="33">
                  <c:v>19.53938572208726</c:v>
                </c:pt>
                <c:pt idx="34">
                  <c:v>19.041625967390488</c:v>
                </c:pt>
                <c:pt idx="35">
                  <c:v>18.378358195022685</c:v>
                </c:pt>
                <c:pt idx="36">
                  <c:v>18.600747278929987</c:v>
                </c:pt>
                <c:pt idx="37">
                  <c:v>18.158017121105118</c:v>
                </c:pt>
                <c:pt idx="38">
                  <c:v>17.500459044852853</c:v>
                </c:pt>
              </c:numCache>
            </c:numRef>
          </c:val>
        </c:ser>
        <c:ser>
          <c:idx val="3"/>
          <c:order val="3"/>
          <c:tx>
            <c:strRef>
              <c:f>'Figur 19a o 19b'!$A$7</c:f>
              <c:strCache>
                <c:ptCount val="1"/>
                <c:pt idx="0">
                  <c:v>Vid 36 år</c:v>
                </c:pt>
              </c:strCache>
            </c:strRef>
          </c:tx>
          <c:spPr>
            <a:solidFill>
              <a:schemeClr val="accent4"/>
            </a:solidFill>
            <a:ln>
              <a:noFill/>
            </a:ln>
            <a:effectLst/>
          </c:spPr>
          <c:invertIfNegative val="0"/>
          <c:cat>
            <c:numRef>
              <c:f>'Figur 19a o 19b'!$B$3:$AS$3</c:f>
              <c:numCache>
                <c:formatCode>General</c:formatCode>
                <c:ptCount val="44"/>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numCache>
            </c:numRef>
          </c:cat>
          <c:val>
            <c:numRef>
              <c:f>'Figur 19a o 19b'!$B$7:$AS$7</c:f>
              <c:numCache>
                <c:formatCode>0.0</c:formatCode>
                <c:ptCount val="44"/>
                <c:pt idx="0">
                  <c:v>2.3838781027279428</c:v>
                </c:pt>
                <c:pt idx="1">
                  <c:v>2.8470720179444049</c:v>
                </c:pt>
                <c:pt idx="2">
                  <c:v>3.0166142185226548</c:v>
                </c:pt>
                <c:pt idx="3">
                  <c:v>2.8690184751404573</c:v>
                </c:pt>
                <c:pt idx="4">
                  <c:v>3.0330219383895436</c:v>
                </c:pt>
                <c:pt idx="5">
                  <c:v>2.8225025955058154</c:v>
                </c:pt>
                <c:pt idx="6">
                  <c:v>2.2869816568800339</c:v>
                </c:pt>
                <c:pt idx="7">
                  <c:v>2.1382254693556764</c:v>
                </c:pt>
                <c:pt idx="8">
                  <c:v>1.8245689500663147</c:v>
                </c:pt>
                <c:pt idx="9">
                  <c:v>1.7634539373669789</c:v>
                </c:pt>
                <c:pt idx="10">
                  <c:v>1.8999833982033181</c:v>
                </c:pt>
                <c:pt idx="11">
                  <c:v>1.8033578485996582</c:v>
                </c:pt>
                <c:pt idx="12">
                  <c:v>1.9674662047671045</c:v>
                </c:pt>
                <c:pt idx="13">
                  <c:v>2.360451306413303</c:v>
                </c:pt>
                <c:pt idx="14">
                  <c:v>2.383149666141902</c:v>
                </c:pt>
                <c:pt idx="15">
                  <c:v>2.6971420667715549</c:v>
                </c:pt>
                <c:pt idx="16">
                  <c:v>3.0605161860289023</c:v>
                </c:pt>
                <c:pt idx="17">
                  <c:v>3.4364640883977895</c:v>
                </c:pt>
                <c:pt idx="18">
                  <c:v>3.6973222471625924</c:v>
                </c:pt>
                <c:pt idx="19">
                  <c:v>3.9984658164732938</c:v>
                </c:pt>
                <c:pt idx="20">
                  <c:v>4.3411138892151762</c:v>
                </c:pt>
                <c:pt idx="21">
                  <c:v>4.8511343404607903</c:v>
                </c:pt>
                <c:pt idx="22">
                  <c:v>5.1784197847524283</c:v>
                </c:pt>
                <c:pt idx="23">
                  <c:v>5.8707090530732415</c:v>
                </c:pt>
                <c:pt idx="24">
                  <c:v>6.2575889726882465</c:v>
                </c:pt>
                <c:pt idx="25">
                  <c:v>6.425807800899296</c:v>
                </c:pt>
                <c:pt idx="26">
                  <c:v>6.3292889488056971</c:v>
                </c:pt>
                <c:pt idx="27">
                  <c:v>6.0796721727620522</c:v>
                </c:pt>
                <c:pt idx="28">
                  <c:v>6.238257007838147</c:v>
                </c:pt>
                <c:pt idx="29">
                  <c:v>5.9311384770042714</c:v>
                </c:pt>
                <c:pt idx="30">
                  <c:v>5.797328835631216</c:v>
                </c:pt>
                <c:pt idx="31">
                  <c:v>6.100378787878789</c:v>
                </c:pt>
                <c:pt idx="32">
                  <c:v>6.3819907501996695</c:v>
                </c:pt>
                <c:pt idx="33">
                  <c:v>6.155961056814121</c:v>
                </c:pt>
              </c:numCache>
            </c:numRef>
          </c:val>
        </c:ser>
        <c:ser>
          <c:idx val="4"/>
          <c:order val="4"/>
          <c:tx>
            <c:strRef>
              <c:f>'Figur 19a o 19b'!$A$8</c:f>
              <c:strCache>
                <c:ptCount val="1"/>
                <c:pt idx="0">
                  <c:v>Vid 40 år</c:v>
                </c:pt>
              </c:strCache>
            </c:strRef>
          </c:tx>
          <c:spPr>
            <a:solidFill>
              <a:schemeClr val="accent5"/>
            </a:solidFill>
            <a:ln>
              <a:noFill/>
            </a:ln>
            <a:effectLst/>
          </c:spPr>
          <c:invertIfNegative val="0"/>
          <c:cat>
            <c:numRef>
              <c:f>'Figur 19a o 19b'!$B$3:$AS$3</c:f>
              <c:numCache>
                <c:formatCode>General</c:formatCode>
                <c:ptCount val="44"/>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numCache>
            </c:numRef>
          </c:cat>
          <c:val>
            <c:numRef>
              <c:f>'Figur 19a o 19b'!$B$8:$AS$8</c:f>
              <c:numCache>
                <c:formatCode>0.0</c:formatCode>
                <c:ptCount val="44"/>
                <c:pt idx="0">
                  <c:v>1.7218604079626445</c:v>
                </c:pt>
                <c:pt idx="1">
                  <c:v>1.5316830890010422</c:v>
                </c:pt>
                <c:pt idx="2">
                  <c:v>1.3873380029100257</c:v>
                </c:pt>
                <c:pt idx="3">
                  <c:v>1.273358107751104</c:v>
                </c:pt>
                <c:pt idx="4">
                  <c:v>1.2367833078235773</c:v>
                </c:pt>
                <c:pt idx="5">
                  <c:v>1.2018511675377006</c:v>
                </c:pt>
                <c:pt idx="6">
                  <c:v>1.1653062337520677</c:v>
                </c:pt>
                <c:pt idx="7">
                  <c:v>1.2432789696504152</c:v>
                </c:pt>
                <c:pt idx="8">
                  <c:v>1.3209305660106825</c:v>
                </c:pt>
                <c:pt idx="9">
                  <c:v>1.5917586250067082</c:v>
                </c:pt>
                <c:pt idx="10">
                  <c:v>1.835420855545923</c:v>
                </c:pt>
                <c:pt idx="11">
                  <c:v>2.0819404204739627</c:v>
                </c:pt>
                <c:pt idx="12">
                  <c:v>2.4080280152125617</c:v>
                </c:pt>
                <c:pt idx="13">
                  <c:v>2.6425178147268404</c:v>
                </c:pt>
                <c:pt idx="14">
                  <c:v>2.9531512947179852</c:v>
                </c:pt>
                <c:pt idx="15">
                  <c:v>3.482079565690972</c:v>
                </c:pt>
                <c:pt idx="16">
                  <c:v>3.5842746261121956</c:v>
                </c:pt>
                <c:pt idx="17">
                  <c:v>3.9226519337016583</c:v>
                </c:pt>
                <c:pt idx="18">
                  <c:v>4.1747020328159081</c:v>
                </c:pt>
                <c:pt idx="19">
                  <c:v>4.65049381532266</c:v>
                </c:pt>
                <c:pt idx="20">
                  <c:v>4.7287433087778794</c:v>
                </c:pt>
                <c:pt idx="21">
                  <c:v>4.7242151280650084</c:v>
                </c:pt>
                <c:pt idx="22">
                  <c:v>4.3916049981802772</c:v>
                </c:pt>
                <c:pt idx="23">
                  <c:v>4.4055695602889671</c:v>
                </c:pt>
                <c:pt idx="24">
                  <c:v>4.2207514579378547</c:v>
                </c:pt>
                <c:pt idx="25">
                  <c:v>3.9056781344766343</c:v>
                </c:pt>
                <c:pt idx="26">
                  <c:v>3.8127830204984647</c:v>
                </c:pt>
                <c:pt idx="27">
                  <c:v>3.8675635981215208</c:v>
                </c:pt>
                <c:pt idx="28">
                  <c:v>3.6647624831565224</c:v>
                </c:pt>
              </c:numCache>
            </c:numRef>
          </c:val>
        </c:ser>
        <c:ser>
          <c:idx val="5"/>
          <c:order val="5"/>
          <c:tx>
            <c:strRef>
              <c:f>'Figur 19a o 19b'!$A$9</c:f>
              <c:strCache>
                <c:ptCount val="1"/>
                <c:pt idx="0">
                  <c:v>Efter 40 år</c:v>
                </c:pt>
              </c:strCache>
            </c:strRef>
          </c:tx>
          <c:spPr>
            <a:solidFill>
              <a:schemeClr val="accent6"/>
            </a:solidFill>
            <a:ln>
              <a:noFill/>
            </a:ln>
            <a:effectLst/>
          </c:spPr>
          <c:invertIfNegative val="0"/>
          <c:cat>
            <c:numRef>
              <c:f>'Figur 19a o 19b'!$B$3:$AS$3</c:f>
              <c:numCache>
                <c:formatCode>General</c:formatCode>
                <c:ptCount val="44"/>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numCache>
            </c:numRef>
          </c:cat>
          <c:val>
            <c:numRef>
              <c:f>'Figur 19a o 19b'!$B$9:$AS$9</c:f>
              <c:numCache>
                <c:formatCode>0.0</c:formatCode>
                <c:ptCount val="44"/>
                <c:pt idx="0">
                  <c:v>2.1703735561563011</c:v>
                </c:pt>
                <c:pt idx="1">
                  <c:v>2.3279660338059749</c:v>
                </c:pt>
                <c:pt idx="2">
                  <c:v>2.6697797177951461</c:v>
                </c:pt>
                <c:pt idx="3">
                  <c:v>2.8197044682012731</c:v>
                </c:pt>
                <c:pt idx="4">
                  <c:v>3.2652486761316659</c:v>
                </c:pt>
                <c:pt idx="5">
                  <c:v>3.6653821112460161</c:v>
                </c:pt>
                <c:pt idx="6">
                  <c:v>3.9104114021851757</c:v>
                </c:pt>
                <c:pt idx="7">
                  <c:v>4.3282542291134476</c:v>
                </c:pt>
                <c:pt idx="8">
                  <c:v>4.839230024733844</c:v>
                </c:pt>
                <c:pt idx="9">
                  <c:v>5.2206105914545802</c:v>
                </c:pt>
                <c:pt idx="10">
                  <c:v>5.723930567596982</c:v>
                </c:pt>
                <c:pt idx="11">
                  <c:v>5.9560953866726098</c:v>
                </c:pt>
                <c:pt idx="12">
                  <c:v>6.2055202018300264</c:v>
                </c:pt>
                <c:pt idx="13">
                  <c:v>6.3372179334916847</c:v>
                </c:pt>
                <c:pt idx="14">
                  <c:v>6.440113638419918</c:v>
                </c:pt>
                <c:pt idx="15">
                  <c:v>6.1031483946817868</c:v>
                </c:pt>
                <c:pt idx="16">
                  <c:v>5.6793083864453884</c:v>
                </c:pt>
                <c:pt idx="17">
                  <c:v>5.2233622730860283</c:v>
                </c:pt>
                <c:pt idx="18">
                  <c:v>4.7674749454648904</c:v>
                </c:pt>
                <c:pt idx="19">
                  <c:v>4.1902387573113415</c:v>
                </c:pt>
                <c:pt idx="20">
                  <c:v>3.7789673283774938</c:v>
                </c:pt>
                <c:pt idx="21">
                  <c:v>3.2963739886125261</c:v>
                </c:pt>
                <c:pt idx="22">
                  <c:v>3.0086133689190824</c:v>
                </c:pt>
                <c:pt idx="23">
                  <c:v>2.4531781345695123</c:v>
                </c:pt>
                <c:pt idx="24">
                  <c:v>2.1445795495356812</c:v>
                </c:pt>
                <c:pt idx="25">
                  <c:v>1.6800864442817769</c:v>
                </c:pt>
                <c:pt idx="26">
                  <c:v>1.1683777524283556</c:v>
                </c:pt>
                <c:pt idx="27">
                  <c:v>0.5095102536672016</c:v>
                </c:pt>
              </c:numCache>
            </c:numRef>
          </c:val>
        </c:ser>
        <c:dLbls>
          <c:showLegendKey val="0"/>
          <c:showVal val="0"/>
          <c:showCatName val="0"/>
          <c:showSerName val="0"/>
          <c:showPercent val="0"/>
          <c:showBubbleSize val="0"/>
        </c:dLbls>
        <c:gapWidth val="150"/>
        <c:overlap val="100"/>
        <c:axId val="416253464"/>
        <c:axId val="416253856"/>
        <c:extLst>
          <c:ext xmlns:c15="http://schemas.microsoft.com/office/drawing/2012/chart" uri="{02D57815-91ED-43cb-92C2-25804820EDAC}">
            <c15:filteredBarSeries>
              <c15:ser>
                <c:idx val="0"/>
                <c:order val="0"/>
                <c:tx>
                  <c:strRef>
                    <c:extLst>
                      <c:ext uri="{02D57815-91ED-43cb-92C2-25804820EDAC}">
                        <c15:formulaRef>
                          <c15:sqref>'Figur 19a o 19b'!$A$4</c15:sqref>
                        </c15:formulaRef>
                      </c:ext>
                    </c:extLst>
                    <c:strCache>
                      <c:ptCount val="1"/>
                    </c:strCache>
                  </c:strRef>
                </c:tx>
                <c:spPr>
                  <a:solidFill>
                    <a:schemeClr val="accent1"/>
                  </a:solidFill>
                  <a:ln>
                    <a:noFill/>
                  </a:ln>
                  <a:effectLst/>
                </c:spPr>
                <c:invertIfNegative val="0"/>
                <c:cat>
                  <c:numRef>
                    <c:extLst>
                      <c:ext uri="{02D57815-91ED-43cb-92C2-25804820EDAC}">
                        <c15:formulaRef>
                          <c15:sqref>'Figur 19a o 19b'!$B$3:$AS$3</c15:sqref>
                        </c15:formulaRef>
                      </c:ext>
                    </c:extLst>
                    <c:numCache>
                      <c:formatCode>General</c:formatCode>
                      <c:ptCount val="44"/>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numCache>
                  </c:numRef>
                </c:cat>
                <c:val>
                  <c:numRef>
                    <c:extLst>
                      <c:ext uri="{02D57815-91ED-43cb-92C2-25804820EDAC}">
                        <c15:formulaRef>
                          <c15:sqref>'Figur 19a o 19b'!$B$4:$AS$4</c15:sqref>
                        </c15:formulaRef>
                      </c:ext>
                    </c:extLst>
                    <c:numCache>
                      <c:formatCode>General</c:formatCode>
                      <c:ptCount val="44"/>
                    </c:numCache>
                  </c:numRef>
                </c:val>
              </c15:ser>
            </c15:filteredBarSeries>
          </c:ext>
        </c:extLst>
      </c:barChart>
      <c:catAx>
        <c:axId val="41625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3856"/>
        <c:crosses val="autoZero"/>
        <c:auto val="1"/>
        <c:lblAlgn val="ctr"/>
        <c:lblOffset val="100"/>
        <c:noMultiLvlLbl val="0"/>
      </c:catAx>
      <c:valAx>
        <c:axId val="4162538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253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 2'!$A$4</c:f>
              <c:strCache>
                <c:ptCount val="1"/>
                <c:pt idx="0">
                  <c:v>19-åringar</c:v>
                </c:pt>
              </c:strCache>
            </c:strRef>
          </c:tx>
          <c:spPr>
            <a:ln w="28575" cap="rnd">
              <a:solidFill>
                <a:schemeClr val="accent1"/>
              </a:solidFill>
              <a:round/>
            </a:ln>
            <a:effectLst/>
          </c:spPr>
          <c:marker>
            <c:symbol val="none"/>
          </c:marker>
          <c:cat>
            <c:strRef>
              <c:f>'Figur 2'!$B$3:$AF$3</c:f>
              <c:strCache>
                <c:ptCount val="31"/>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strCache>
            </c:strRef>
          </c:cat>
          <c:val>
            <c:numRef>
              <c:f>'Figur 2'!$B$4:$AF$4</c:f>
              <c:numCache>
                <c:formatCode>General</c:formatCode>
                <c:ptCount val="31"/>
                <c:pt idx="0">
                  <c:v>122059</c:v>
                </c:pt>
                <c:pt idx="1">
                  <c:v>125923</c:v>
                </c:pt>
                <c:pt idx="2">
                  <c:v>134115</c:v>
                </c:pt>
                <c:pt idx="3">
                  <c:v>133635</c:v>
                </c:pt>
                <c:pt idx="4">
                  <c:v>131598</c:v>
                </c:pt>
                <c:pt idx="5">
                  <c:v>126676</c:v>
                </c:pt>
                <c:pt idx="6">
                  <c:v>122904</c:v>
                </c:pt>
                <c:pt idx="7">
                  <c:v>115849</c:v>
                </c:pt>
                <c:pt idx="8">
                  <c:v>109623</c:v>
                </c:pt>
                <c:pt idx="9">
                  <c:v>107268</c:v>
                </c:pt>
              </c:numCache>
            </c:numRef>
          </c:val>
          <c:smooth val="0"/>
        </c:ser>
        <c:ser>
          <c:idx val="1"/>
          <c:order val="1"/>
          <c:tx>
            <c:strRef>
              <c:f>'Figur 2'!$A$5</c:f>
              <c:strCache>
                <c:ptCount val="1"/>
                <c:pt idx="0">
                  <c:v>Prognos 19-åringar</c:v>
                </c:pt>
              </c:strCache>
            </c:strRef>
          </c:tx>
          <c:spPr>
            <a:ln w="28575" cap="rnd">
              <a:solidFill>
                <a:schemeClr val="accent1"/>
              </a:solidFill>
              <a:prstDash val="sysDash"/>
              <a:round/>
            </a:ln>
            <a:effectLst/>
          </c:spPr>
          <c:marker>
            <c:symbol val="none"/>
          </c:marker>
          <c:cat>
            <c:strRef>
              <c:f>'Figur 2'!$B$3:$AF$3</c:f>
              <c:strCache>
                <c:ptCount val="31"/>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strCache>
            </c:strRef>
          </c:cat>
          <c:val>
            <c:numRef>
              <c:f>'Figur 2'!$B$5:$AF$5</c:f>
              <c:numCache>
                <c:formatCode>General</c:formatCode>
                <c:ptCount val="31"/>
                <c:pt idx="9">
                  <c:v>107268</c:v>
                </c:pt>
                <c:pt idx="10">
                  <c:v>108488</c:v>
                </c:pt>
                <c:pt idx="11">
                  <c:v>108077</c:v>
                </c:pt>
                <c:pt idx="12">
                  <c:v>111560</c:v>
                </c:pt>
                <c:pt idx="13">
                  <c:v>111756</c:v>
                </c:pt>
                <c:pt idx="14">
                  <c:v>116312</c:v>
                </c:pt>
                <c:pt idx="15">
                  <c:v>120230</c:v>
                </c:pt>
                <c:pt idx="16">
                  <c:v>122976</c:v>
                </c:pt>
                <c:pt idx="17">
                  <c:v>124125</c:v>
                </c:pt>
                <c:pt idx="18">
                  <c:v>128746</c:v>
                </c:pt>
                <c:pt idx="19">
                  <c:v>130347</c:v>
                </c:pt>
                <c:pt idx="20">
                  <c:v>132551</c:v>
                </c:pt>
                <c:pt idx="21">
                  <c:v>134877</c:v>
                </c:pt>
                <c:pt idx="22">
                  <c:v>138862</c:v>
                </c:pt>
                <c:pt idx="23">
                  <c:v>135151</c:v>
                </c:pt>
                <c:pt idx="24">
                  <c:v>136551</c:v>
                </c:pt>
                <c:pt idx="25">
                  <c:v>136359</c:v>
                </c:pt>
                <c:pt idx="26">
                  <c:v>137467</c:v>
                </c:pt>
                <c:pt idx="27">
                  <c:v>136960</c:v>
                </c:pt>
                <c:pt idx="28">
                  <c:v>138554</c:v>
                </c:pt>
                <c:pt idx="29">
                  <c:v>140329</c:v>
                </c:pt>
                <c:pt idx="30">
                  <c:v>142855</c:v>
                </c:pt>
              </c:numCache>
            </c:numRef>
          </c:val>
          <c:smooth val="0"/>
        </c:ser>
        <c:ser>
          <c:idx val="2"/>
          <c:order val="2"/>
          <c:tx>
            <c:strRef>
              <c:f>'Figur 2'!$A$6</c:f>
              <c:strCache>
                <c:ptCount val="1"/>
                <c:pt idx="0">
                  <c:v>25-åringar</c:v>
                </c:pt>
              </c:strCache>
            </c:strRef>
          </c:tx>
          <c:spPr>
            <a:ln w="28575" cap="rnd">
              <a:solidFill>
                <a:schemeClr val="accent3"/>
              </a:solidFill>
              <a:round/>
            </a:ln>
            <a:effectLst/>
          </c:spPr>
          <c:marker>
            <c:symbol val="none"/>
          </c:marker>
          <c:cat>
            <c:strRef>
              <c:f>'Figur 2'!$B$3:$AF$3</c:f>
              <c:strCache>
                <c:ptCount val="31"/>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strCache>
            </c:strRef>
          </c:cat>
          <c:val>
            <c:numRef>
              <c:f>'Figur 2'!$B$6:$AF$6</c:f>
              <c:numCache>
                <c:formatCode>General</c:formatCode>
                <c:ptCount val="31"/>
                <c:pt idx="0">
                  <c:v>109469</c:v>
                </c:pt>
                <c:pt idx="1">
                  <c:v>110070</c:v>
                </c:pt>
                <c:pt idx="2">
                  <c:v>113853</c:v>
                </c:pt>
                <c:pt idx="3">
                  <c:v>119574</c:v>
                </c:pt>
                <c:pt idx="4">
                  <c:v>122757</c:v>
                </c:pt>
                <c:pt idx="5">
                  <c:v>125037</c:v>
                </c:pt>
                <c:pt idx="6">
                  <c:v>132352</c:v>
                </c:pt>
                <c:pt idx="7">
                  <c:v>136296</c:v>
                </c:pt>
                <c:pt idx="8">
                  <c:v>144757</c:v>
                </c:pt>
                <c:pt idx="9">
                  <c:v>145685</c:v>
                </c:pt>
              </c:numCache>
            </c:numRef>
          </c:val>
          <c:smooth val="0"/>
        </c:ser>
        <c:ser>
          <c:idx val="3"/>
          <c:order val="3"/>
          <c:tx>
            <c:strRef>
              <c:f>'Figur 2'!$A$7</c:f>
              <c:strCache>
                <c:ptCount val="1"/>
                <c:pt idx="0">
                  <c:v>Prognos 25-åringar</c:v>
                </c:pt>
              </c:strCache>
            </c:strRef>
          </c:tx>
          <c:spPr>
            <a:ln w="28575" cap="rnd">
              <a:solidFill>
                <a:schemeClr val="bg2">
                  <a:lumMod val="75000"/>
                </a:schemeClr>
              </a:solidFill>
              <a:prstDash val="sysDash"/>
              <a:round/>
            </a:ln>
            <a:effectLst/>
          </c:spPr>
          <c:marker>
            <c:symbol val="none"/>
          </c:marker>
          <c:cat>
            <c:strRef>
              <c:f>'Figur 2'!$B$3:$AF$3</c:f>
              <c:strCache>
                <c:ptCount val="31"/>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strCache>
            </c:strRef>
          </c:cat>
          <c:val>
            <c:numRef>
              <c:f>'Figur 2'!$B$7:$AF$7</c:f>
              <c:numCache>
                <c:formatCode>General</c:formatCode>
                <c:ptCount val="31"/>
                <c:pt idx="9">
                  <c:v>145685</c:v>
                </c:pt>
                <c:pt idx="10">
                  <c:v>145654</c:v>
                </c:pt>
                <c:pt idx="11">
                  <c:v>141812</c:v>
                </c:pt>
                <c:pt idx="12">
                  <c:v>138226</c:v>
                </c:pt>
                <c:pt idx="13">
                  <c:v>130881</c:v>
                </c:pt>
                <c:pt idx="14">
                  <c:v>124366</c:v>
                </c:pt>
                <c:pt idx="15">
                  <c:v>120863</c:v>
                </c:pt>
                <c:pt idx="16">
                  <c:v>121444</c:v>
                </c:pt>
                <c:pt idx="17">
                  <c:v>121076</c:v>
                </c:pt>
                <c:pt idx="18">
                  <c:v>124459</c:v>
                </c:pt>
                <c:pt idx="19">
                  <c:v>124727</c:v>
                </c:pt>
                <c:pt idx="20">
                  <c:v>128749</c:v>
                </c:pt>
                <c:pt idx="21">
                  <c:v>132033</c:v>
                </c:pt>
                <c:pt idx="22">
                  <c:v>134311</c:v>
                </c:pt>
                <c:pt idx="23">
                  <c:v>135110</c:v>
                </c:pt>
                <c:pt idx="24">
                  <c:v>139354</c:v>
                </c:pt>
                <c:pt idx="25">
                  <c:v>140685</c:v>
                </c:pt>
                <c:pt idx="26">
                  <c:v>142605</c:v>
                </c:pt>
                <c:pt idx="27">
                  <c:v>144720</c:v>
                </c:pt>
                <c:pt idx="28">
                  <c:v>148444</c:v>
                </c:pt>
                <c:pt idx="29">
                  <c:v>144676</c:v>
                </c:pt>
                <c:pt idx="30">
                  <c:v>145873</c:v>
                </c:pt>
              </c:numCache>
            </c:numRef>
          </c:val>
          <c:smooth val="0"/>
        </c:ser>
        <c:dLbls>
          <c:showLegendKey val="0"/>
          <c:showVal val="0"/>
          <c:showCatName val="0"/>
          <c:showSerName val="0"/>
          <c:showPercent val="0"/>
          <c:showBubbleSize val="0"/>
        </c:dLbls>
        <c:smooth val="0"/>
        <c:axId val="302209552"/>
        <c:axId val="302215040"/>
      </c:lineChart>
      <c:catAx>
        <c:axId val="30220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2215040"/>
        <c:crosses val="autoZero"/>
        <c:auto val="1"/>
        <c:lblAlgn val="ctr"/>
        <c:lblOffset val="100"/>
        <c:noMultiLvlLbl val="0"/>
      </c:catAx>
      <c:valAx>
        <c:axId val="302215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2209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'Figur 19a o 19b'!$A$17</c:f>
              <c:strCache>
                <c:ptCount val="1"/>
                <c:pt idx="0">
                  <c:v>Vid 25 år</c:v>
                </c:pt>
              </c:strCache>
            </c:strRef>
          </c:tx>
          <c:spPr>
            <a:solidFill>
              <a:schemeClr val="accent2"/>
            </a:solidFill>
            <a:ln>
              <a:noFill/>
            </a:ln>
            <a:effectLst/>
          </c:spPr>
          <c:invertIfNegative val="0"/>
          <c:cat>
            <c:numRef>
              <c:f>'Figur 19a o 19b'!$B$15:$AS$15</c:f>
              <c:numCache>
                <c:formatCode>General</c:formatCode>
                <c:ptCount val="44"/>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numCache>
            </c:numRef>
          </c:cat>
          <c:val>
            <c:numRef>
              <c:f>'Figur 19a o 19b'!$B$17:$AS$17</c:f>
              <c:numCache>
                <c:formatCode>0.0</c:formatCode>
                <c:ptCount val="44"/>
                <c:pt idx="0">
                  <c:v>4.8958071805171981</c:v>
                </c:pt>
                <c:pt idx="1">
                  <c:v>5.4108309269754011</c:v>
                </c:pt>
                <c:pt idx="2">
                  <c:v>4.9351783000872906</c:v>
                </c:pt>
                <c:pt idx="3">
                  <c:v>4.3653276955602536</c:v>
                </c:pt>
                <c:pt idx="4">
                  <c:v>4.0684180429883279</c:v>
                </c:pt>
                <c:pt idx="5">
                  <c:v>4.0482704217787555</c:v>
                </c:pt>
                <c:pt idx="6">
                  <c:v>3.7918073295513866</c:v>
                </c:pt>
                <c:pt idx="7">
                  <c:v>3.6605001712915386</c:v>
                </c:pt>
                <c:pt idx="8">
                  <c:v>3.6494744147468561</c:v>
                </c:pt>
                <c:pt idx="9">
                  <c:v>3.6326977560704292</c:v>
                </c:pt>
                <c:pt idx="10">
                  <c:v>3.0443519954872373</c:v>
                </c:pt>
                <c:pt idx="11">
                  <c:v>2.8675731442780803</c:v>
                </c:pt>
                <c:pt idx="12">
                  <c:v>2.7776259949365243</c:v>
                </c:pt>
                <c:pt idx="13">
                  <c:v>2.5962066339631997</c:v>
                </c:pt>
                <c:pt idx="14">
                  <c:v>2.5724413242480555</c:v>
                </c:pt>
                <c:pt idx="15">
                  <c:v>2.6303818034118605</c:v>
                </c:pt>
                <c:pt idx="16">
                  <c:v>2.5690632592459282</c:v>
                </c:pt>
                <c:pt idx="17">
                  <c:v>2.3527138695678023</c:v>
                </c:pt>
                <c:pt idx="18">
                  <c:v>2.1418690782525918</c:v>
                </c:pt>
                <c:pt idx="19">
                  <c:v>2.1773268104125143</c:v>
                </c:pt>
                <c:pt idx="20">
                  <c:v>2.1296864404043014</c:v>
                </c:pt>
                <c:pt idx="21">
                  <c:v>2.2647436330473552</c:v>
                </c:pt>
                <c:pt idx="22">
                  <c:v>2.8622027323326025</c:v>
                </c:pt>
                <c:pt idx="23">
                  <c:v>3.5221129420960078</c:v>
                </c:pt>
                <c:pt idx="24">
                  <c:v>4.1251192944351196</c:v>
                </c:pt>
                <c:pt idx="25">
                  <c:v>4.6657920409055738</c:v>
                </c:pt>
                <c:pt idx="26">
                  <c:v>5.0535374762333634</c:v>
                </c:pt>
                <c:pt idx="27">
                  <c:v>5.1904327698674333</c:v>
                </c:pt>
                <c:pt idx="28">
                  <c:v>5.5614484272128752</c:v>
                </c:pt>
                <c:pt idx="29">
                  <c:v>5.2399962863243896</c:v>
                </c:pt>
                <c:pt idx="30">
                  <c:v>5.3693953965749905</c:v>
                </c:pt>
                <c:pt idx="31">
                  <c:v>5.5811647169014345</c:v>
                </c:pt>
                <c:pt idx="32">
                  <c:v>5.7831282198053806</c:v>
                </c:pt>
                <c:pt idx="33">
                  <c:v>5.3367471082784039</c:v>
                </c:pt>
                <c:pt idx="34">
                  <c:v>5.0308537691391173</c:v>
                </c:pt>
                <c:pt idx="35">
                  <c:v>4.794096306652273</c:v>
                </c:pt>
                <c:pt idx="36">
                  <c:v>4.6807637035516318</c:v>
                </c:pt>
                <c:pt idx="37">
                  <c:v>4.7531576637352275</c:v>
                </c:pt>
                <c:pt idx="38">
                  <c:v>5.0103420843277648</c:v>
                </c:pt>
                <c:pt idx="39">
                  <c:v>5.3690851735015777</c:v>
                </c:pt>
                <c:pt idx="40">
                  <c:v>5.9887775195060922</c:v>
                </c:pt>
                <c:pt idx="41">
                  <c:v>6.6017658393488832</c:v>
                </c:pt>
                <c:pt idx="42">
                  <c:v>6.7509580612079665</c:v>
                </c:pt>
                <c:pt idx="43">
                  <c:v>6.9401386431070948</c:v>
                </c:pt>
              </c:numCache>
            </c:numRef>
          </c:val>
        </c:ser>
        <c:ser>
          <c:idx val="2"/>
          <c:order val="2"/>
          <c:tx>
            <c:strRef>
              <c:f>'Figur 19a o 19b'!$A$18</c:f>
              <c:strCache>
                <c:ptCount val="1"/>
                <c:pt idx="0">
                  <c:v>Vid 30 år</c:v>
                </c:pt>
              </c:strCache>
            </c:strRef>
          </c:tx>
          <c:spPr>
            <a:solidFill>
              <a:schemeClr val="accent3"/>
            </a:solidFill>
            <a:ln>
              <a:noFill/>
            </a:ln>
            <a:effectLst/>
          </c:spPr>
          <c:invertIfNegative val="0"/>
          <c:cat>
            <c:numRef>
              <c:f>'Figur 19a o 19b'!$B$15:$AS$15</c:f>
              <c:numCache>
                <c:formatCode>General</c:formatCode>
                <c:ptCount val="44"/>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numCache>
            </c:numRef>
          </c:cat>
          <c:val>
            <c:numRef>
              <c:f>'Figur 19a o 19b'!$B$18:$AS$18</c:f>
              <c:numCache>
                <c:formatCode>0.0</c:formatCode>
                <c:ptCount val="44"/>
                <c:pt idx="0">
                  <c:v>5.5352896870523258</c:v>
                </c:pt>
                <c:pt idx="1">
                  <c:v>4.8317608363316298</c:v>
                </c:pt>
                <c:pt idx="2">
                  <c:v>4.9448773075555277</c:v>
                </c:pt>
                <c:pt idx="3">
                  <c:v>4.9945031712473575</c:v>
                </c:pt>
                <c:pt idx="4">
                  <c:v>5.4996804467018743</c:v>
                </c:pt>
                <c:pt idx="5">
                  <c:v>5.9112804417515639</c:v>
                </c:pt>
                <c:pt idx="6">
                  <c:v>6.1358020394668147</c:v>
                </c:pt>
                <c:pt idx="7">
                  <c:v>6.4200068516615278</c:v>
                </c:pt>
                <c:pt idx="8">
                  <c:v>6.3374917480576185</c:v>
                </c:pt>
                <c:pt idx="9">
                  <c:v>6.3163749500286794</c:v>
                </c:pt>
                <c:pt idx="10">
                  <c:v>6.4923847130164996</c:v>
                </c:pt>
                <c:pt idx="11">
                  <c:v>6.3188896531047751</c:v>
                </c:pt>
                <c:pt idx="12">
                  <c:v>6.3420942389304766</c:v>
                </c:pt>
                <c:pt idx="13">
                  <c:v>6.5117679352542206</c:v>
                </c:pt>
                <c:pt idx="14">
                  <c:v>6.2839837566246821</c:v>
                </c:pt>
                <c:pt idx="15">
                  <c:v>6.2258326563769293</c:v>
                </c:pt>
                <c:pt idx="16">
                  <c:v>6.3409220432526485</c:v>
                </c:pt>
                <c:pt idx="17">
                  <c:v>6.6211878009630816</c:v>
                </c:pt>
                <c:pt idx="18">
                  <c:v>7.1306391396825859</c:v>
                </c:pt>
                <c:pt idx="19">
                  <c:v>7.5496768738297995</c:v>
                </c:pt>
                <c:pt idx="20">
                  <c:v>8.0650369748441886</c:v>
                </c:pt>
                <c:pt idx="21">
                  <c:v>8.4273458082821051</c:v>
                </c:pt>
                <c:pt idx="22">
                  <c:v>8.8244223309158372</c:v>
                </c:pt>
                <c:pt idx="23">
                  <c:v>9.366247638897935</c:v>
                </c:pt>
                <c:pt idx="24">
                  <c:v>9.2901569750222137</c:v>
                </c:pt>
                <c:pt idx="25">
                  <c:v>10.068288088269924</c:v>
                </c:pt>
                <c:pt idx="26">
                  <c:v>10.64244971480036</c:v>
                </c:pt>
                <c:pt idx="27">
                  <c:v>11.608332748825136</c:v>
                </c:pt>
                <c:pt idx="28">
                  <c:v>12.278712509144112</c:v>
                </c:pt>
                <c:pt idx="29">
                  <c:v>12.440813294958685</c:v>
                </c:pt>
                <c:pt idx="30">
                  <c:v>12.814323456180034</c:v>
                </c:pt>
                <c:pt idx="31">
                  <c:v>12.400139575030764</c:v>
                </c:pt>
                <c:pt idx="32">
                  <c:v>12.296078992558673</c:v>
                </c:pt>
                <c:pt idx="33">
                  <c:v>12.109821866318027</c:v>
                </c:pt>
                <c:pt idx="34">
                  <c:v>12.001849447833123</c:v>
                </c:pt>
                <c:pt idx="35">
                  <c:v>11.527775319871877</c:v>
                </c:pt>
                <c:pt idx="36">
                  <c:v>11.346061725860535</c:v>
                </c:pt>
                <c:pt idx="37">
                  <c:v>11.364338312986657</c:v>
                </c:pt>
                <c:pt idx="38">
                  <c:v>11.244232299124903</c:v>
                </c:pt>
              </c:numCache>
            </c:numRef>
          </c:val>
        </c:ser>
        <c:ser>
          <c:idx val="3"/>
          <c:order val="3"/>
          <c:tx>
            <c:strRef>
              <c:f>'Figur 19a o 19b'!$A$19</c:f>
              <c:strCache>
                <c:ptCount val="1"/>
                <c:pt idx="0">
                  <c:v>Vid 35 år</c:v>
                </c:pt>
              </c:strCache>
            </c:strRef>
          </c:tx>
          <c:spPr>
            <a:solidFill>
              <a:schemeClr val="accent4"/>
            </a:solidFill>
            <a:ln>
              <a:noFill/>
            </a:ln>
            <a:effectLst/>
          </c:spPr>
          <c:invertIfNegative val="0"/>
          <c:cat>
            <c:numRef>
              <c:f>'Figur 19a o 19b'!$B$15:$AS$15</c:f>
              <c:numCache>
                <c:formatCode>General</c:formatCode>
                <c:ptCount val="44"/>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numCache>
            </c:numRef>
          </c:cat>
          <c:val>
            <c:numRef>
              <c:f>'Figur 19a o 19b'!$B$19:$AS$19</c:f>
              <c:numCache>
                <c:formatCode>0.0</c:formatCode>
                <c:ptCount val="44"/>
                <c:pt idx="0">
                  <c:v>1.6363663215725648</c:v>
                </c:pt>
                <c:pt idx="1">
                  <c:v>1.8097870566253338</c:v>
                </c:pt>
                <c:pt idx="2">
                  <c:v>2.0254760596165653</c:v>
                </c:pt>
                <c:pt idx="3">
                  <c:v>2.0786469344608864</c:v>
                </c:pt>
                <c:pt idx="4">
                  <c:v>2.087187594604595</c:v>
                </c:pt>
                <c:pt idx="5">
                  <c:v>2.0073513368355691</c:v>
                </c:pt>
                <c:pt idx="6">
                  <c:v>1.6949152542372889</c:v>
                </c:pt>
                <c:pt idx="7">
                  <c:v>1.6050017129153815</c:v>
                </c:pt>
                <c:pt idx="8">
                  <c:v>1.6656228312202721</c:v>
                </c:pt>
                <c:pt idx="9">
                  <c:v>1.5869153355465553</c:v>
                </c:pt>
                <c:pt idx="10">
                  <c:v>1.6358764631222673</c:v>
                </c:pt>
                <c:pt idx="11">
                  <c:v>1.6753963635081028</c:v>
                </c:pt>
                <c:pt idx="12">
                  <c:v>1.7831448190444963</c:v>
                </c:pt>
                <c:pt idx="13">
                  <c:v>1.859493155294242</c:v>
                </c:pt>
                <c:pt idx="14">
                  <c:v>2.0510702732466104</c:v>
                </c:pt>
                <c:pt idx="15">
                  <c:v>2.0617384240454921</c:v>
                </c:pt>
                <c:pt idx="16">
                  <c:v>2.2301208794504923</c:v>
                </c:pt>
                <c:pt idx="17">
                  <c:v>2.3705487188633256</c:v>
                </c:pt>
                <c:pt idx="18">
                  <c:v>2.689235620472699</c:v>
                </c:pt>
                <c:pt idx="19">
                  <c:v>2.7813009603188998</c:v>
                </c:pt>
                <c:pt idx="20">
                  <c:v>3.1630445312752293</c:v>
                </c:pt>
                <c:pt idx="21">
                  <c:v>3.262852124569342</c:v>
                </c:pt>
                <c:pt idx="22">
                  <c:v>3.1759149940968125</c:v>
                </c:pt>
                <c:pt idx="23">
                  <c:v>3.3837035107145184</c:v>
                </c:pt>
                <c:pt idx="24">
                  <c:v>3.4982064698719846</c:v>
                </c:pt>
                <c:pt idx="25">
                  <c:v>3.6448346620917018</c:v>
                </c:pt>
                <c:pt idx="26">
                  <c:v>3.579172087127656</c:v>
                </c:pt>
                <c:pt idx="27">
                  <c:v>3.4281405625306896</c:v>
                </c:pt>
                <c:pt idx="28">
                  <c:v>3.2882223847841985</c:v>
                </c:pt>
                <c:pt idx="29">
                  <c:v>3.2866029152353526</c:v>
                </c:pt>
                <c:pt idx="30">
                  <c:v>3.1779218063976558</c:v>
                </c:pt>
                <c:pt idx="31">
                  <c:v>3.3773484417182402</c:v>
                </c:pt>
                <c:pt idx="32">
                  <c:v>3.7421293646250717</c:v>
                </c:pt>
                <c:pt idx="33">
                  <c:v>3.7333623867371202</c:v>
                </c:pt>
              </c:numCache>
            </c:numRef>
          </c:val>
        </c:ser>
        <c:ser>
          <c:idx val="4"/>
          <c:order val="4"/>
          <c:tx>
            <c:strRef>
              <c:f>'Figur 19a o 19b'!$A$20</c:f>
              <c:strCache>
                <c:ptCount val="1"/>
                <c:pt idx="0">
                  <c:v>Vid 40 år</c:v>
                </c:pt>
              </c:strCache>
            </c:strRef>
          </c:tx>
          <c:spPr>
            <a:solidFill>
              <a:schemeClr val="accent5"/>
            </a:solidFill>
            <a:ln>
              <a:noFill/>
            </a:ln>
            <a:effectLst/>
          </c:spPr>
          <c:invertIfNegative val="0"/>
          <c:cat>
            <c:numRef>
              <c:f>'Figur 19a o 19b'!$B$15:$AS$15</c:f>
              <c:numCache>
                <c:formatCode>General</c:formatCode>
                <c:ptCount val="44"/>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numCache>
            </c:numRef>
          </c:cat>
          <c:val>
            <c:numRef>
              <c:f>'Figur 19a o 19b'!$B$20:$AS$20</c:f>
              <c:numCache>
                <c:formatCode>0.0</c:formatCode>
                <c:ptCount val="44"/>
                <c:pt idx="0">
                  <c:v>0.76649288889545275</c:v>
                </c:pt>
                <c:pt idx="1">
                  <c:v>0.59142358591083699</c:v>
                </c:pt>
                <c:pt idx="2">
                  <c:v>0.5916394555623814</c:v>
                </c:pt>
                <c:pt idx="3">
                  <c:v>0.63763213530655527</c:v>
                </c:pt>
                <c:pt idx="4">
                  <c:v>0.60715126644017481</c:v>
                </c:pt>
                <c:pt idx="5">
                  <c:v>0.62268172739631922</c:v>
                </c:pt>
                <c:pt idx="6">
                  <c:v>0.61079594890892075</c:v>
                </c:pt>
                <c:pt idx="7">
                  <c:v>0.66461116820829069</c:v>
                </c:pt>
                <c:pt idx="8">
                  <c:v>0.70755116204275836</c:v>
                </c:pt>
                <c:pt idx="9">
                  <c:v>0.70220569064710681</c:v>
                </c:pt>
                <c:pt idx="10">
                  <c:v>0.90078973346495594</c:v>
                </c:pt>
                <c:pt idx="11">
                  <c:v>0.91705906213075217</c:v>
                </c:pt>
                <c:pt idx="12">
                  <c:v>1.0691583337886819</c:v>
                </c:pt>
                <c:pt idx="13">
                  <c:v>1.1210087307630996</c:v>
                </c:pt>
                <c:pt idx="14">
                  <c:v>1.2819189207791304</c:v>
                </c:pt>
                <c:pt idx="15">
                  <c:v>1.28675873273761</c:v>
                </c:pt>
                <c:pt idx="16">
                  <c:v>1.3422718137916565</c:v>
                </c:pt>
                <c:pt idx="17">
                  <c:v>1.3524760715771968</c:v>
                </c:pt>
                <c:pt idx="18">
                  <c:v>1.435349764245661</c:v>
                </c:pt>
                <c:pt idx="19">
                  <c:v>1.4993658271425971</c:v>
                </c:pt>
                <c:pt idx="20">
                  <c:v>1.6033196628669231</c:v>
                </c:pt>
                <c:pt idx="21">
                  <c:v>1.6094710531648992</c:v>
                </c:pt>
                <c:pt idx="22">
                  <c:v>1.4049586776859506</c:v>
                </c:pt>
                <c:pt idx="23">
                  <c:v>1.460626587637595</c:v>
                </c:pt>
                <c:pt idx="24">
                  <c:v>1.4841873169447481</c:v>
                </c:pt>
                <c:pt idx="25">
                  <c:v>1.3270763951962863</c:v>
                </c:pt>
                <c:pt idx="26">
                  <c:v>1.4093198572333989</c:v>
                </c:pt>
                <c:pt idx="27">
                  <c:v>1.6483131093497931</c:v>
                </c:pt>
                <c:pt idx="28">
                  <c:v>1.5892465252377441</c:v>
                </c:pt>
              </c:numCache>
            </c:numRef>
          </c:val>
        </c:ser>
        <c:ser>
          <c:idx val="5"/>
          <c:order val="5"/>
          <c:tx>
            <c:strRef>
              <c:f>'Figur 19a o 19b'!$A$21</c:f>
              <c:strCache>
                <c:ptCount val="1"/>
                <c:pt idx="0">
                  <c:v>Efter 40 år</c:v>
                </c:pt>
              </c:strCache>
            </c:strRef>
          </c:tx>
          <c:spPr>
            <a:solidFill>
              <a:schemeClr val="accent6"/>
            </a:solidFill>
            <a:ln>
              <a:noFill/>
            </a:ln>
            <a:effectLst/>
          </c:spPr>
          <c:invertIfNegative val="0"/>
          <c:cat>
            <c:numRef>
              <c:f>'Figur 19a o 19b'!$B$15:$AS$15</c:f>
              <c:numCache>
                <c:formatCode>General</c:formatCode>
                <c:ptCount val="44"/>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numCache>
            </c:numRef>
          </c:cat>
          <c:val>
            <c:numRef>
              <c:f>'Figur 19a o 19b'!$B$21:$AS$21</c:f>
              <c:numCache>
                <c:formatCode>0.0</c:formatCode>
                <c:ptCount val="44"/>
                <c:pt idx="0">
                  <c:v>0.53610196275346667</c:v>
                </c:pt>
                <c:pt idx="1">
                  <c:v>0.53583285720903717</c:v>
                </c:pt>
                <c:pt idx="2">
                  <c:v>0.6967120364682664</c:v>
                </c:pt>
                <c:pt idx="3">
                  <c:v>0.72219873150105762</c:v>
                </c:pt>
                <c:pt idx="4">
                  <c:v>0.95361431598775503</c:v>
                </c:pt>
                <c:pt idx="5">
                  <c:v>0.90632919890568964</c:v>
                </c:pt>
                <c:pt idx="6">
                  <c:v>1.0232137263773371</c:v>
                </c:pt>
                <c:pt idx="7">
                  <c:v>1.1048304213771853</c:v>
                </c:pt>
                <c:pt idx="8">
                  <c:v>1.2644514785788061</c:v>
                </c:pt>
                <c:pt idx="9">
                  <c:v>1.3227191351050713</c:v>
                </c:pt>
                <c:pt idx="10">
                  <c:v>1.4472570864476086</c:v>
                </c:pt>
                <c:pt idx="11">
                  <c:v>1.4884574008429894</c:v>
                </c:pt>
                <c:pt idx="12">
                  <c:v>1.4152232118463495</c:v>
                </c:pt>
                <c:pt idx="13">
                  <c:v>1.5035330369950604</c:v>
                </c:pt>
                <c:pt idx="14">
                  <c:v>1.464312753802739</c:v>
                </c:pt>
                <c:pt idx="15">
                  <c:v>1.3322502030869217</c:v>
                </c:pt>
                <c:pt idx="16">
                  <c:v>1.3482707939650247</c:v>
                </c:pt>
                <c:pt idx="17">
                  <c:v>1.2246596516259416</c:v>
                </c:pt>
                <c:pt idx="18">
                  <c:v>1.2330621290773607</c:v>
                </c:pt>
                <c:pt idx="19">
                  <c:v>1.0826236637071922</c:v>
                </c:pt>
                <c:pt idx="20">
                  <c:v>1.0382019569218848</c:v>
                </c:pt>
                <c:pt idx="21">
                  <c:v>1.0149969600756634</c:v>
                </c:pt>
                <c:pt idx="22">
                  <c:v>0.95462978579861613</c:v>
                </c:pt>
                <c:pt idx="23">
                  <c:v>0.87767862958379439</c:v>
                </c:pt>
                <c:pt idx="24">
                  <c:v>0.74044821798795368</c:v>
                </c:pt>
                <c:pt idx="25">
                  <c:v>0.70138258149157195</c:v>
                </c:pt>
                <c:pt idx="26">
                  <c:v>0.50201807932219111</c:v>
                </c:pt>
                <c:pt idx="27">
                  <c:v>0.24023286806481181</c:v>
                </c:pt>
              </c:numCache>
            </c:numRef>
          </c:val>
        </c:ser>
        <c:dLbls>
          <c:showLegendKey val="0"/>
          <c:showVal val="0"/>
          <c:showCatName val="0"/>
          <c:showSerName val="0"/>
          <c:showPercent val="0"/>
          <c:showBubbleSize val="0"/>
        </c:dLbls>
        <c:gapWidth val="150"/>
        <c:overlap val="100"/>
        <c:axId val="416692728"/>
        <c:axId val="416688024"/>
        <c:extLst>
          <c:ext xmlns:c15="http://schemas.microsoft.com/office/drawing/2012/chart" uri="{02D57815-91ED-43cb-92C2-25804820EDAC}">
            <c15:filteredBarSeries>
              <c15:ser>
                <c:idx val="0"/>
                <c:order val="0"/>
                <c:tx>
                  <c:strRef>
                    <c:extLst>
                      <c:ext uri="{02D57815-91ED-43cb-92C2-25804820EDAC}">
                        <c15:formulaRef>
                          <c15:sqref>'Figur 19a o 19b'!$A$16</c15:sqref>
                        </c15:formulaRef>
                      </c:ext>
                    </c:extLst>
                    <c:strCache>
                      <c:ptCount val="1"/>
                    </c:strCache>
                  </c:strRef>
                </c:tx>
                <c:spPr>
                  <a:solidFill>
                    <a:schemeClr val="accent1"/>
                  </a:solidFill>
                  <a:ln>
                    <a:noFill/>
                  </a:ln>
                  <a:effectLst/>
                </c:spPr>
                <c:invertIfNegative val="0"/>
                <c:cat>
                  <c:numRef>
                    <c:extLst>
                      <c:ext uri="{02D57815-91ED-43cb-92C2-25804820EDAC}">
                        <c15:formulaRef>
                          <c15:sqref>'Figur 19a o 19b'!$B$15:$AS$15</c15:sqref>
                        </c15:formulaRef>
                      </c:ext>
                    </c:extLst>
                    <c:numCache>
                      <c:formatCode>General</c:formatCode>
                      <c:ptCount val="44"/>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numCache>
                  </c:numRef>
                </c:cat>
                <c:val>
                  <c:numRef>
                    <c:extLst>
                      <c:ext uri="{02D57815-91ED-43cb-92C2-25804820EDAC}">
                        <c15:formulaRef>
                          <c15:sqref>'Figur 19a o 19b'!$B$16:$AS$16</c15:sqref>
                        </c15:formulaRef>
                      </c:ext>
                    </c:extLst>
                    <c:numCache>
                      <c:formatCode>General</c:formatCode>
                      <c:ptCount val="44"/>
                    </c:numCache>
                  </c:numRef>
                </c:val>
              </c15:ser>
            </c15:filteredBarSeries>
          </c:ext>
        </c:extLst>
      </c:barChart>
      <c:catAx>
        <c:axId val="416692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688024"/>
        <c:crosses val="autoZero"/>
        <c:auto val="1"/>
        <c:lblAlgn val="ctr"/>
        <c:lblOffset val="100"/>
        <c:noMultiLvlLbl val="0"/>
      </c:catAx>
      <c:valAx>
        <c:axId val="416688024"/>
        <c:scaling>
          <c:orientation val="minMax"/>
          <c:max val="4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692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 20'!$B$6</c:f>
              <c:strCache>
                <c:ptCount val="1"/>
                <c:pt idx="0">
                  <c:v>-21</c:v>
                </c:pt>
              </c:strCache>
            </c:strRef>
          </c:tx>
          <c:spPr>
            <a:solidFill>
              <a:schemeClr val="accent1"/>
            </a:solidFill>
            <a:ln>
              <a:noFill/>
            </a:ln>
            <a:effectLst/>
          </c:spPr>
          <c:invertIfNegative val="0"/>
          <c:cat>
            <c:multiLvlStrRef>
              <c:f>'Figur 20'!$C$4:$F$5</c:f>
              <c:multiLvlStrCache>
                <c:ptCount val="4"/>
                <c:lvl>
                  <c:pt idx="0">
                    <c:v>Kvinnor</c:v>
                  </c:pt>
                  <c:pt idx="1">
                    <c:v>Män</c:v>
                  </c:pt>
                  <c:pt idx="2">
                    <c:v>Kvinnor</c:v>
                  </c:pt>
                  <c:pt idx="3">
                    <c:v>Män</c:v>
                  </c:pt>
                </c:lvl>
                <c:lvl>
                  <c:pt idx="0">
                    <c:v>Grundnivå</c:v>
                  </c:pt>
                  <c:pt idx="2">
                    <c:v>Avancerad nivå</c:v>
                  </c:pt>
                </c:lvl>
              </c:multiLvlStrCache>
            </c:multiLvlStrRef>
          </c:cat>
          <c:val>
            <c:numRef>
              <c:f>'Figur 20'!$C$6:$F$6</c:f>
              <c:numCache>
                <c:formatCode>#,##0</c:formatCode>
                <c:ptCount val="4"/>
                <c:pt idx="0">
                  <c:v>2.7631722087246615</c:v>
                </c:pt>
                <c:pt idx="1">
                  <c:v>1.9233560749020175</c:v>
                </c:pt>
                <c:pt idx="2">
                  <c:v>2.9394473838918283E-2</c:v>
                </c:pt>
                <c:pt idx="3">
                  <c:v>4.9398979087765513E-2</c:v>
                </c:pt>
              </c:numCache>
            </c:numRef>
          </c:val>
        </c:ser>
        <c:ser>
          <c:idx val="1"/>
          <c:order val="1"/>
          <c:tx>
            <c:strRef>
              <c:f>'Figur 20'!$B$7</c:f>
              <c:strCache>
                <c:ptCount val="1"/>
                <c:pt idx="0">
                  <c:v> 22-24</c:v>
                </c:pt>
              </c:strCache>
            </c:strRef>
          </c:tx>
          <c:spPr>
            <a:solidFill>
              <a:schemeClr val="accent2"/>
            </a:solidFill>
            <a:ln>
              <a:noFill/>
            </a:ln>
            <a:effectLst/>
          </c:spPr>
          <c:invertIfNegative val="0"/>
          <c:cat>
            <c:multiLvlStrRef>
              <c:f>'Figur 20'!$C$4:$F$5</c:f>
              <c:multiLvlStrCache>
                <c:ptCount val="4"/>
                <c:lvl>
                  <c:pt idx="0">
                    <c:v>Kvinnor</c:v>
                  </c:pt>
                  <c:pt idx="1">
                    <c:v>Män</c:v>
                  </c:pt>
                  <c:pt idx="2">
                    <c:v>Kvinnor</c:v>
                  </c:pt>
                  <c:pt idx="3">
                    <c:v>Män</c:v>
                  </c:pt>
                </c:lvl>
                <c:lvl>
                  <c:pt idx="0">
                    <c:v>Grundnivå</c:v>
                  </c:pt>
                  <c:pt idx="2">
                    <c:v>Avancerad nivå</c:v>
                  </c:pt>
                </c:lvl>
              </c:multiLvlStrCache>
            </c:multiLvlStrRef>
          </c:cat>
          <c:val>
            <c:numRef>
              <c:f>'Figur 20'!$C$7:$F$7</c:f>
              <c:numCache>
                <c:formatCode>#,##0</c:formatCode>
                <c:ptCount val="4"/>
                <c:pt idx="0">
                  <c:v>35.130724879428513</c:v>
                </c:pt>
                <c:pt idx="1">
                  <c:v>32.384961532878506</c:v>
                </c:pt>
                <c:pt idx="2">
                  <c:v>16.072898295120517</c:v>
                </c:pt>
                <c:pt idx="3">
                  <c:v>17.223777375267577</c:v>
                </c:pt>
              </c:numCache>
            </c:numRef>
          </c:val>
        </c:ser>
        <c:ser>
          <c:idx val="2"/>
          <c:order val="2"/>
          <c:tx>
            <c:strRef>
              <c:f>'Figur 20'!$B$8</c:f>
              <c:strCache>
                <c:ptCount val="1"/>
                <c:pt idx="0">
                  <c:v> 25-29</c:v>
                </c:pt>
              </c:strCache>
            </c:strRef>
          </c:tx>
          <c:spPr>
            <a:solidFill>
              <a:schemeClr val="accent3"/>
            </a:solidFill>
            <a:ln>
              <a:noFill/>
            </a:ln>
            <a:effectLst/>
          </c:spPr>
          <c:invertIfNegative val="0"/>
          <c:cat>
            <c:multiLvlStrRef>
              <c:f>'Figur 20'!$C$4:$F$5</c:f>
              <c:multiLvlStrCache>
                <c:ptCount val="4"/>
                <c:lvl>
                  <c:pt idx="0">
                    <c:v>Kvinnor</c:v>
                  </c:pt>
                  <c:pt idx="1">
                    <c:v>Män</c:v>
                  </c:pt>
                  <c:pt idx="2">
                    <c:v>Kvinnor</c:v>
                  </c:pt>
                  <c:pt idx="3">
                    <c:v>Män</c:v>
                  </c:pt>
                </c:lvl>
                <c:lvl>
                  <c:pt idx="0">
                    <c:v>Grundnivå</c:v>
                  </c:pt>
                  <c:pt idx="2">
                    <c:v>Avancerad nivå</c:v>
                  </c:pt>
                </c:lvl>
              </c:multiLvlStrCache>
            </c:multiLvlStrRef>
          </c:cat>
          <c:val>
            <c:numRef>
              <c:f>'Figur 20'!$C$8:$F$8</c:f>
              <c:numCache>
                <c:formatCode>#,##0</c:formatCode>
                <c:ptCount val="4"/>
                <c:pt idx="0">
                  <c:v>33.477173006490915</c:v>
                </c:pt>
                <c:pt idx="1">
                  <c:v>38.866308607925674</c:v>
                </c:pt>
                <c:pt idx="2">
                  <c:v>43.298059964726633</c:v>
                </c:pt>
                <c:pt idx="3">
                  <c:v>51.523135188539435</c:v>
                </c:pt>
              </c:numCache>
            </c:numRef>
          </c:val>
        </c:ser>
        <c:ser>
          <c:idx val="3"/>
          <c:order val="3"/>
          <c:tx>
            <c:strRef>
              <c:f>'Figur 20'!$B$9</c:f>
              <c:strCache>
                <c:ptCount val="1"/>
                <c:pt idx="0">
                  <c:v> 30-34</c:v>
                </c:pt>
              </c:strCache>
            </c:strRef>
          </c:tx>
          <c:spPr>
            <a:solidFill>
              <a:schemeClr val="accent4"/>
            </a:solidFill>
            <a:ln>
              <a:noFill/>
            </a:ln>
            <a:effectLst/>
          </c:spPr>
          <c:invertIfNegative val="0"/>
          <c:cat>
            <c:multiLvlStrRef>
              <c:f>'Figur 20'!$C$4:$F$5</c:f>
              <c:multiLvlStrCache>
                <c:ptCount val="4"/>
                <c:lvl>
                  <c:pt idx="0">
                    <c:v>Kvinnor</c:v>
                  </c:pt>
                  <c:pt idx="1">
                    <c:v>Män</c:v>
                  </c:pt>
                  <c:pt idx="2">
                    <c:v>Kvinnor</c:v>
                  </c:pt>
                  <c:pt idx="3">
                    <c:v>Män</c:v>
                  </c:pt>
                </c:lvl>
                <c:lvl>
                  <c:pt idx="0">
                    <c:v>Grundnivå</c:v>
                  </c:pt>
                  <c:pt idx="2">
                    <c:v>Avancerad nivå</c:v>
                  </c:pt>
                </c:lvl>
              </c:multiLvlStrCache>
            </c:multiLvlStrRef>
          </c:cat>
          <c:val>
            <c:numRef>
              <c:f>'Figur 20'!$C$9:$F$9</c:f>
              <c:numCache>
                <c:formatCode>#,##0</c:formatCode>
                <c:ptCount val="4"/>
                <c:pt idx="0">
                  <c:v>10.849621061029119</c:v>
                </c:pt>
                <c:pt idx="1">
                  <c:v>12.309478879372913</c:v>
                </c:pt>
                <c:pt idx="2">
                  <c:v>13.768371546149325</c:v>
                </c:pt>
                <c:pt idx="3">
                  <c:v>15.486579944014489</c:v>
                </c:pt>
              </c:numCache>
            </c:numRef>
          </c:val>
        </c:ser>
        <c:ser>
          <c:idx val="4"/>
          <c:order val="4"/>
          <c:tx>
            <c:strRef>
              <c:f>'Figur 20'!$B$10</c:f>
              <c:strCache>
                <c:ptCount val="1"/>
                <c:pt idx="0">
                  <c:v> 35-</c:v>
                </c:pt>
              </c:strCache>
            </c:strRef>
          </c:tx>
          <c:spPr>
            <a:solidFill>
              <a:schemeClr val="accent5"/>
            </a:solidFill>
            <a:ln>
              <a:noFill/>
            </a:ln>
            <a:effectLst/>
          </c:spPr>
          <c:invertIfNegative val="0"/>
          <c:cat>
            <c:multiLvlStrRef>
              <c:f>'Figur 20'!$C$4:$F$5</c:f>
              <c:multiLvlStrCache>
                <c:ptCount val="4"/>
                <c:lvl>
                  <c:pt idx="0">
                    <c:v>Kvinnor</c:v>
                  </c:pt>
                  <c:pt idx="1">
                    <c:v>Män</c:v>
                  </c:pt>
                  <c:pt idx="2">
                    <c:v>Kvinnor</c:v>
                  </c:pt>
                  <c:pt idx="3">
                    <c:v>Män</c:v>
                  </c:pt>
                </c:lvl>
                <c:lvl>
                  <c:pt idx="0">
                    <c:v>Grundnivå</c:v>
                  </c:pt>
                  <c:pt idx="2">
                    <c:v>Avancerad nivå</c:v>
                  </c:pt>
                </c:lvl>
              </c:multiLvlStrCache>
            </c:multiLvlStrRef>
          </c:cat>
          <c:val>
            <c:numRef>
              <c:f>'Figur 20'!$C$10:$F$10</c:f>
              <c:numCache>
                <c:formatCode>#,##0</c:formatCode>
                <c:ptCount val="4"/>
                <c:pt idx="0">
                  <c:v>17.779308844326795</c:v>
                </c:pt>
                <c:pt idx="1">
                  <c:v>14.51589490492089</c:v>
                </c:pt>
                <c:pt idx="2">
                  <c:v>26.831275720164609</c:v>
                </c:pt>
                <c:pt idx="3">
                  <c:v>15.71710851309073</c:v>
                </c:pt>
              </c:numCache>
            </c:numRef>
          </c:val>
        </c:ser>
        <c:dLbls>
          <c:showLegendKey val="0"/>
          <c:showVal val="0"/>
          <c:showCatName val="0"/>
          <c:showSerName val="0"/>
          <c:showPercent val="0"/>
          <c:showBubbleSize val="0"/>
        </c:dLbls>
        <c:gapWidth val="219"/>
        <c:overlap val="-27"/>
        <c:axId val="416691160"/>
        <c:axId val="416688416"/>
      </c:barChart>
      <c:catAx>
        <c:axId val="416691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688416"/>
        <c:crosses val="autoZero"/>
        <c:auto val="1"/>
        <c:lblAlgn val="ctr"/>
        <c:lblOffset val="100"/>
        <c:noMultiLvlLbl val="0"/>
      </c:catAx>
      <c:valAx>
        <c:axId val="416688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691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'[2]Kvarvaro läsår 2'!$A$119:$A$144</c:f>
              <c:strCache>
                <c:ptCount val="26"/>
                <c:pt idx="0">
                  <c:v>Läkarexamen</c:v>
                </c:pt>
                <c:pt idx="1">
                  <c:v>Konstnärlig kandidatexamen</c:v>
                </c:pt>
                <c:pt idx="2">
                  <c:v>Konstnärlig masterexamen</c:v>
                </c:pt>
                <c:pt idx="3">
                  <c:v>Fysioterapeutexamen</c:v>
                </c:pt>
                <c:pt idx="4">
                  <c:v>Psykologexamen</c:v>
                </c:pt>
                <c:pt idx="5">
                  <c:v>Civilingenjörsexamen</c:v>
                </c:pt>
                <c:pt idx="6">
                  <c:v>Sjuksköterskeexamen</c:v>
                </c:pt>
                <c:pt idx="7">
                  <c:v>Arkitektexamen</c:v>
                </c:pt>
                <c:pt idx="8">
                  <c:v>Tandläkarexamen</c:v>
                </c:pt>
                <c:pt idx="9">
                  <c:v>Civilekonomexamen</c:v>
                </c:pt>
                <c:pt idx="10">
                  <c:v>Juristexamen</c:v>
                </c:pt>
                <c:pt idx="11">
                  <c:v>Socionomexamen</c:v>
                </c:pt>
                <c:pt idx="12">
                  <c:v>Förskollärarexamen</c:v>
                </c:pt>
                <c:pt idx="13">
                  <c:v>Receptarieexamen</c:v>
                </c:pt>
                <c:pt idx="14">
                  <c:v>Arbetsterapeutexamen</c:v>
                </c:pt>
                <c:pt idx="15">
                  <c:v>Högskoleingenjörsexamen</c:v>
                </c:pt>
                <c:pt idx="16">
                  <c:v>Studie- och yrkesvägledarexamen</c:v>
                </c:pt>
                <c:pt idx="17">
                  <c:v>Grundlärarexamen</c:v>
                </c:pt>
                <c:pt idx="18">
                  <c:v>Kandidatexamen</c:v>
                </c:pt>
                <c:pt idx="19">
                  <c:v>Masterexamen</c:v>
                </c:pt>
                <c:pt idx="20">
                  <c:v>Röntgensjuksköterskeexamen</c:v>
                </c:pt>
                <c:pt idx="21">
                  <c:v>Tandhygienistexamen</c:v>
                </c:pt>
                <c:pt idx="22">
                  <c:v>Biomedicinsk analytikerexamen</c:v>
                </c:pt>
                <c:pt idx="23">
                  <c:v>Ämneslärarexamen</c:v>
                </c:pt>
                <c:pt idx="24">
                  <c:v>Högskoleexamen</c:v>
                </c:pt>
                <c:pt idx="25">
                  <c:v>Lärarexamen</c:v>
                </c:pt>
              </c:strCache>
            </c:strRef>
          </c:cat>
          <c:val>
            <c:numRef>
              <c:f>'[2]Kvarvaro läsår 2'!$C$119:$C$144</c:f>
              <c:numCache>
                <c:formatCode>General</c:formatCode>
                <c:ptCount val="26"/>
                <c:pt idx="0">
                  <c:v>89.28</c:v>
                </c:pt>
                <c:pt idx="1">
                  <c:v>88.16</c:v>
                </c:pt>
                <c:pt idx="2">
                  <c:v>87.54</c:v>
                </c:pt>
                <c:pt idx="3">
                  <c:v>84.97</c:v>
                </c:pt>
                <c:pt idx="4">
                  <c:v>84.89</c:v>
                </c:pt>
                <c:pt idx="5">
                  <c:v>84.05</c:v>
                </c:pt>
                <c:pt idx="6">
                  <c:v>82.71</c:v>
                </c:pt>
                <c:pt idx="7">
                  <c:v>82.63</c:v>
                </c:pt>
                <c:pt idx="8">
                  <c:v>82.24</c:v>
                </c:pt>
                <c:pt idx="9">
                  <c:v>82</c:v>
                </c:pt>
                <c:pt idx="10">
                  <c:v>81.72</c:v>
                </c:pt>
                <c:pt idx="11">
                  <c:v>81.209999999999994</c:v>
                </c:pt>
                <c:pt idx="12">
                  <c:v>81.040000000000006</c:v>
                </c:pt>
                <c:pt idx="13">
                  <c:v>80.819999999999993</c:v>
                </c:pt>
                <c:pt idx="14">
                  <c:v>80.25</c:v>
                </c:pt>
                <c:pt idx="15">
                  <c:v>79.099999999999994</c:v>
                </c:pt>
                <c:pt idx="16">
                  <c:v>76.23</c:v>
                </c:pt>
                <c:pt idx="17">
                  <c:v>74.900000000000006</c:v>
                </c:pt>
                <c:pt idx="18">
                  <c:v>74.849999999999994</c:v>
                </c:pt>
                <c:pt idx="19">
                  <c:v>73.959999999999994</c:v>
                </c:pt>
                <c:pt idx="20">
                  <c:v>71.040000000000006</c:v>
                </c:pt>
                <c:pt idx="21">
                  <c:v>70.66</c:v>
                </c:pt>
                <c:pt idx="22">
                  <c:v>70.55</c:v>
                </c:pt>
                <c:pt idx="23">
                  <c:v>67.2</c:v>
                </c:pt>
                <c:pt idx="24">
                  <c:v>59.5</c:v>
                </c:pt>
                <c:pt idx="25">
                  <c:v>59.17</c:v>
                </c:pt>
              </c:numCache>
            </c:numRef>
          </c:val>
        </c:ser>
        <c:dLbls>
          <c:showLegendKey val="0"/>
          <c:showVal val="0"/>
          <c:showCatName val="0"/>
          <c:showSerName val="0"/>
          <c:showPercent val="0"/>
          <c:showBubbleSize val="0"/>
        </c:dLbls>
        <c:gapWidth val="182"/>
        <c:axId val="416693120"/>
        <c:axId val="416689200"/>
      </c:barChart>
      <c:catAx>
        <c:axId val="416693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689200"/>
        <c:crosses val="autoZero"/>
        <c:auto val="1"/>
        <c:lblAlgn val="ctr"/>
        <c:lblOffset val="100"/>
        <c:noMultiLvlLbl val="0"/>
      </c:catAx>
      <c:valAx>
        <c:axId val="416689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693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 22'!$B$1</c:f>
              <c:strCache>
                <c:ptCount val="1"/>
                <c:pt idx="0">
                  <c:v>Total</c:v>
                </c:pt>
              </c:strCache>
            </c:strRef>
          </c:tx>
          <c:spPr>
            <a:ln w="28575" cap="rnd">
              <a:solidFill>
                <a:schemeClr val="accent1"/>
              </a:solidFill>
              <a:prstDash val="dash"/>
              <a:round/>
            </a:ln>
            <a:effectLst/>
          </c:spPr>
          <c:marker>
            <c:symbol val="none"/>
          </c:marker>
          <c:cat>
            <c:strRef>
              <c:f>'Figur 22'!$A$2:$A$11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'Figur 22'!$B$2:$B$11</c:f>
              <c:numCache>
                <c:formatCode>General</c:formatCode>
                <c:ptCount val="10"/>
                <c:pt idx="0">
                  <c:v>80.773382272237782</c:v>
                </c:pt>
                <c:pt idx="1">
                  <c:v>79.963341000103966</c:v>
                </c:pt>
                <c:pt idx="2">
                  <c:v>79.837389492333628</c:v>
                </c:pt>
                <c:pt idx="3">
                  <c:v>79.623899870371176</c:v>
                </c:pt>
                <c:pt idx="4">
                  <c:v>79.448826002995659</c:v>
                </c:pt>
                <c:pt idx="5">
                  <c:v>78.858948606935428</c:v>
                </c:pt>
                <c:pt idx="6">
                  <c:v>79.207674881762529</c:v>
                </c:pt>
                <c:pt idx="7">
                  <c:v>80.553279171550088</c:v>
                </c:pt>
                <c:pt idx="8">
                  <c:v>81.381896568085196</c:v>
                </c:pt>
                <c:pt idx="9" formatCode="0.00000000">
                  <c:v>82.045675776779746</c:v>
                </c:pt>
              </c:numCache>
            </c:numRef>
          </c:val>
          <c:smooth val="0"/>
        </c:ser>
        <c:ser>
          <c:idx val="1"/>
          <c:order val="1"/>
          <c:tx>
            <c:strRef>
              <c:f>'Figur 22'!$C$1</c:f>
              <c:strCache>
                <c:ptCount val="1"/>
                <c:pt idx="0">
                  <c:v>Kvinnor</c:v>
                </c:pt>
              </c:strCache>
            </c:strRef>
          </c:tx>
          <c:spPr>
            <a:ln w="28575" cap="rnd">
              <a:solidFill>
                <a:schemeClr val="accent2"/>
              </a:solidFill>
              <a:round/>
            </a:ln>
            <a:effectLst/>
          </c:spPr>
          <c:marker>
            <c:symbol val="none"/>
          </c:marker>
          <c:cat>
            <c:strRef>
              <c:f>'Figur 22'!$A$2:$A$11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'Figur 22'!$C$2:$C$11</c:f>
              <c:numCache>
                <c:formatCode>General</c:formatCode>
                <c:ptCount val="10"/>
                <c:pt idx="0">
                  <c:v>84.024220271554071</c:v>
                </c:pt>
                <c:pt idx="1">
                  <c:v>83.147055988619613</c:v>
                </c:pt>
                <c:pt idx="2">
                  <c:v>82.74599159163742</c:v>
                </c:pt>
                <c:pt idx="3">
                  <c:v>82.464144991012205</c:v>
                </c:pt>
                <c:pt idx="4">
                  <c:v>82.096124241303045</c:v>
                </c:pt>
                <c:pt idx="5">
                  <c:v>81.458677512697918</c:v>
                </c:pt>
                <c:pt idx="6">
                  <c:v>81.823122220883732</c:v>
                </c:pt>
                <c:pt idx="7">
                  <c:v>82.725473318438048</c:v>
                </c:pt>
                <c:pt idx="8">
                  <c:v>83.625341599043352</c:v>
                </c:pt>
                <c:pt idx="9">
                  <c:v>84.439163998926745</c:v>
                </c:pt>
              </c:numCache>
            </c:numRef>
          </c:val>
          <c:smooth val="0"/>
        </c:ser>
        <c:ser>
          <c:idx val="2"/>
          <c:order val="2"/>
          <c:tx>
            <c:strRef>
              <c:f>'Figur 22'!$D$1</c:f>
              <c:strCache>
                <c:ptCount val="1"/>
                <c:pt idx="0">
                  <c:v>Män</c:v>
                </c:pt>
              </c:strCache>
            </c:strRef>
          </c:tx>
          <c:spPr>
            <a:ln w="28575" cap="rnd">
              <a:solidFill>
                <a:schemeClr val="accent3"/>
              </a:solidFill>
              <a:round/>
            </a:ln>
            <a:effectLst/>
          </c:spPr>
          <c:marker>
            <c:symbol val="none"/>
          </c:marker>
          <c:cat>
            <c:strRef>
              <c:f>'Figur 22'!$A$2:$A$11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'Figur 22'!$D$2:$D$11</c:f>
              <c:numCache>
                <c:formatCode>General</c:formatCode>
                <c:ptCount val="10"/>
                <c:pt idx="0">
                  <c:v>76.060650654661401</c:v>
                </c:pt>
                <c:pt idx="1">
                  <c:v>75.380339510937048</c:v>
                </c:pt>
                <c:pt idx="2">
                  <c:v>75.617046443556475</c:v>
                </c:pt>
                <c:pt idx="3">
                  <c:v>75.477773034249978</c:v>
                </c:pt>
                <c:pt idx="4">
                  <c:v>75.624791390551067</c:v>
                </c:pt>
                <c:pt idx="5">
                  <c:v>75.233719208873552</c:v>
                </c:pt>
                <c:pt idx="6">
                  <c:v>75.601145244295139</c:v>
                </c:pt>
                <c:pt idx="7">
                  <c:v>77.453381622874517</c:v>
                </c:pt>
                <c:pt idx="8">
                  <c:v>78.15237138387765</c:v>
                </c:pt>
                <c:pt idx="9">
                  <c:v>78.617237946459056</c:v>
                </c:pt>
              </c:numCache>
            </c:numRef>
          </c:val>
          <c:smooth val="0"/>
        </c:ser>
        <c:dLbls>
          <c:showLegendKey val="0"/>
          <c:showVal val="0"/>
          <c:showCatName val="0"/>
          <c:showSerName val="0"/>
          <c:showPercent val="0"/>
          <c:showBubbleSize val="0"/>
        </c:dLbls>
        <c:smooth val="0"/>
        <c:axId val="416689592"/>
        <c:axId val="416685672"/>
      </c:lineChart>
      <c:catAx>
        <c:axId val="416689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685672"/>
        <c:crosses val="autoZero"/>
        <c:auto val="1"/>
        <c:lblAlgn val="ctr"/>
        <c:lblOffset val="100"/>
        <c:noMultiLvlLbl val="0"/>
      </c:catAx>
      <c:valAx>
        <c:axId val="41668567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689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 23'!$B$1</c:f>
              <c:strCache>
                <c:ptCount val="1"/>
                <c:pt idx="0">
                  <c:v>Fristående kurser distans</c:v>
                </c:pt>
              </c:strCache>
            </c:strRef>
          </c:tx>
          <c:spPr>
            <a:ln w="28575" cap="rnd">
              <a:solidFill>
                <a:schemeClr val="accent1"/>
              </a:solidFill>
              <a:prstDash val="dash"/>
              <a:round/>
            </a:ln>
            <a:effectLst/>
          </c:spPr>
          <c:marker>
            <c:symbol val="none"/>
          </c:marker>
          <c:cat>
            <c:strRef>
              <c:f>'Figur 23'!$A$2:$A$11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'Figur 23'!$B$2:$B$11</c:f>
              <c:numCache>
                <c:formatCode>General</c:formatCode>
                <c:ptCount val="10"/>
                <c:pt idx="0">
                  <c:v>56.121626008541369</c:v>
                </c:pt>
                <c:pt idx="1">
                  <c:v>54.392773971449692</c:v>
                </c:pt>
                <c:pt idx="2">
                  <c:v>52.83581497947366</c:v>
                </c:pt>
                <c:pt idx="3">
                  <c:v>51.631596540078597</c:v>
                </c:pt>
                <c:pt idx="4">
                  <c:v>51.34127991458152</c:v>
                </c:pt>
                <c:pt idx="5">
                  <c:v>51.255443160708559</c:v>
                </c:pt>
                <c:pt idx="6">
                  <c:v>49.815692067566175</c:v>
                </c:pt>
                <c:pt idx="7">
                  <c:v>52.639980258682769</c:v>
                </c:pt>
                <c:pt idx="8">
                  <c:v>53.329427069537353</c:v>
                </c:pt>
                <c:pt idx="9">
                  <c:v>52.663572494384468</c:v>
                </c:pt>
              </c:numCache>
            </c:numRef>
          </c:val>
          <c:smooth val="0"/>
        </c:ser>
        <c:ser>
          <c:idx val="1"/>
          <c:order val="1"/>
          <c:tx>
            <c:strRef>
              <c:f>'Figur 23'!$C$1</c:f>
              <c:strCache>
                <c:ptCount val="1"/>
                <c:pt idx="0">
                  <c:v>Fristående kurser campus</c:v>
                </c:pt>
              </c:strCache>
            </c:strRef>
          </c:tx>
          <c:spPr>
            <a:ln w="28575" cap="rnd">
              <a:solidFill>
                <a:schemeClr val="accent1"/>
              </a:solidFill>
              <a:round/>
            </a:ln>
            <a:effectLst/>
          </c:spPr>
          <c:marker>
            <c:symbol val="none"/>
          </c:marker>
          <c:cat>
            <c:strRef>
              <c:f>'Figur 23'!$A$2:$A$11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'Figur 23'!$C$2:$C$11</c:f>
              <c:numCache>
                <c:formatCode>General</c:formatCode>
                <c:ptCount val="10"/>
                <c:pt idx="0">
                  <c:v>69.974278078757649</c:v>
                </c:pt>
                <c:pt idx="1">
                  <c:v>68.359241062400429</c:v>
                </c:pt>
                <c:pt idx="2">
                  <c:v>68.987074386221479</c:v>
                </c:pt>
                <c:pt idx="3">
                  <c:v>69.175046596768809</c:v>
                </c:pt>
                <c:pt idx="4">
                  <c:v>69.910812965732021</c:v>
                </c:pt>
                <c:pt idx="5">
                  <c:v>69.826530552243554</c:v>
                </c:pt>
                <c:pt idx="6">
                  <c:v>70.183168654250622</c:v>
                </c:pt>
                <c:pt idx="7">
                  <c:v>70.831299841598138</c:v>
                </c:pt>
                <c:pt idx="8">
                  <c:v>70.855557899796423</c:v>
                </c:pt>
                <c:pt idx="9">
                  <c:v>70.241298144563331</c:v>
                </c:pt>
              </c:numCache>
            </c:numRef>
          </c:val>
          <c:smooth val="0"/>
        </c:ser>
        <c:ser>
          <c:idx val="2"/>
          <c:order val="2"/>
          <c:tx>
            <c:strRef>
              <c:f>'Figur 23'!$D$1</c:f>
              <c:strCache>
                <c:ptCount val="1"/>
                <c:pt idx="0">
                  <c:v>Generella program distans</c:v>
                </c:pt>
              </c:strCache>
            </c:strRef>
          </c:tx>
          <c:spPr>
            <a:ln w="28575" cap="rnd">
              <a:solidFill>
                <a:schemeClr val="accent2"/>
              </a:solidFill>
              <a:prstDash val="dash"/>
              <a:round/>
            </a:ln>
            <a:effectLst/>
          </c:spPr>
          <c:marker>
            <c:symbol val="none"/>
          </c:marker>
          <c:cat>
            <c:strRef>
              <c:f>'Figur 23'!$A$2:$A$11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'Figur 23'!$D$2:$D$11</c:f>
              <c:numCache>
                <c:formatCode>General</c:formatCode>
                <c:ptCount val="10"/>
                <c:pt idx="0">
                  <c:v>67.506459830818784</c:v>
                </c:pt>
                <c:pt idx="1">
                  <c:v>65.23335036486678</c:v>
                </c:pt>
                <c:pt idx="2">
                  <c:v>64.843606732937815</c:v>
                </c:pt>
                <c:pt idx="3">
                  <c:v>66.60414038021996</c:v>
                </c:pt>
                <c:pt idx="4">
                  <c:v>66.572211488929725</c:v>
                </c:pt>
                <c:pt idx="5">
                  <c:v>67.866775020107553</c:v>
                </c:pt>
                <c:pt idx="6">
                  <c:v>68.457267513375015</c:v>
                </c:pt>
                <c:pt idx="7">
                  <c:v>69.587615627486343</c:v>
                </c:pt>
                <c:pt idx="8">
                  <c:v>71.385048839264769</c:v>
                </c:pt>
                <c:pt idx="9">
                  <c:v>70.987702181183991</c:v>
                </c:pt>
              </c:numCache>
            </c:numRef>
          </c:val>
          <c:smooth val="0"/>
        </c:ser>
        <c:ser>
          <c:idx val="3"/>
          <c:order val="3"/>
          <c:tx>
            <c:strRef>
              <c:f>'Figur 23'!$E$1</c:f>
              <c:strCache>
                <c:ptCount val="1"/>
                <c:pt idx="0">
                  <c:v>Generella program campus</c:v>
                </c:pt>
              </c:strCache>
            </c:strRef>
          </c:tx>
          <c:spPr>
            <a:ln w="28575" cap="rnd">
              <a:solidFill>
                <a:schemeClr val="accent2"/>
              </a:solidFill>
              <a:round/>
            </a:ln>
            <a:effectLst/>
          </c:spPr>
          <c:marker>
            <c:symbol val="none"/>
          </c:marker>
          <c:cat>
            <c:strRef>
              <c:f>'Figur 23'!$A$2:$A$11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'Figur 23'!$E$2:$E$11</c:f>
              <c:numCache>
                <c:formatCode>General</c:formatCode>
                <c:ptCount val="10"/>
                <c:pt idx="0">
                  <c:v>83.963654594716843</c:v>
                </c:pt>
                <c:pt idx="1">
                  <c:v>83.186986837173578</c:v>
                </c:pt>
                <c:pt idx="2">
                  <c:v>83.047788076142083</c:v>
                </c:pt>
                <c:pt idx="3">
                  <c:v>83.468580179130399</c:v>
                </c:pt>
                <c:pt idx="4">
                  <c:v>83.641115968276296</c:v>
                </c:pt>
                <c:pt idx="5">
                  <c:v>83.004393825156185</c:v>
                </c:pt>
                <c:pt idx="6">
                  <c:v>83.302016327090371</c:v>
                </c:pt>
                <c:pt idx="7">
                  <c:v>84.95929469324453</c:v>
                </c:pt>
                <c:pt idx="8">
                  <c:v>85.802717633066166</c:v>
                </c:pt>
                <c:pt idx="9" formatCode="0.00000000">
                  <c:v>86.45392219285273</c:v>
                </c:pt>
              </c:numCache>
            </c:numRef>
          </c:val>
          <c:smooth val="0"/>
        </c:ser>
        <c:ser>
          <c:idx val="4"/>
          <c:order val="4"/>
          <c:tx>
            <c:strRef>
              <c:f>'Figur 23'!$F$1</c:f>
              <c:strCache>
                <c:ptCount val="1"/>
                <c:pt idx="0">
                  <c:v>Yrkesexamensprogram distans</c:v>
                </c:pt>
              </c:strCache>
            </c:strRef>
          </c:tx>
          <c:spPr>
            <a:ln w="28575" cap="rnd">
              <a:solidFill>
                <a:schemeClr val="accent6"/>
              </a:solidFill>
              <a:prstDash val="dash"/>
              <a:round/>
            </a:ln>
            <a:effectLst/>
          </c:spPr>
          <c:marker>
            <c:symbol val="none"/>
          </c:marker>
          <c:cat>
            <c:strRef>
              <c:f>'Figur 23'!$A$2:$A$11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'Figur 23'!$F$2:$F$11</c:f>
              <c:numCache>
                <c:formatCode>General</c:formatCode>
                <c:ptCount val="10"/>
                <c:pt idx="0">
                  <c:v>89.496511909356059</c:v>
                </c:pt>
                <c:pt idx="1">
                  <c:v>87.662076176642074</c:v>
                </c:pt>
                <c:pt idx="2">
                  <c:v>86.464077726055649</c:v>
                </c:pt>
                <c:pt idx="3">
                  <c:v>85.900016033273744</c:v>
                </c:pt>
                <c:pt idx="4">
                  <c:v>87.344597286266719</c:v>
                </c:pt>
                <c:pt idx="5">
                  <c:v>86.412592329855542</c:v>
                </c:pt>
                <c:pt idx="6">
                  <c:v>85.29740601090576</c:v>
                </c:pt>
                <c:pt idx="7">
                  <c:v>87.334789277767001</c:v>
                </c:pt>
                <c:pt idx="8">
                  <c:v>86.87754831460262</c:v>
                </c:pt>
                <c:pt idx="9">
                  <c:v>87.498362430747662</c:v>
                </c:pt>
              </c:numCache>
            </c:numRef>
          </c:val>
          <c:smooth val="0"/>
        </c:ser>
        <c:ser>
          <c:idx val="5"/>
          <c:order val="5"/>
          <c:tx>
            <c:strRef>
              <c:f>'Figur 23'!$G$1</c:f>
              <c:strCache>
                <c:ptCount val="1"/>
                <c:pt idx="0">
                  <c:v>Yrkesexamensprogram campus</c:v>
                </c:pt>
              </c:strCache>
            </c:strRef>
          </c:tx>
          <c:spPr>
            <a:ln w="28575" cap="rnd">
              <a:solidFill>
                <a:schemeClr val="accent6"/>
              </a:solidFill>
              <a:round/>
            </a:ln>
            <a:effectLst/>
          </c:spPr>
          <c:marker>
            <c:symbol val="none"/>
          </c:marker>
          <c:cat>
            <c:strRef>
              <c:f>'Figur 23'!$A$2:$A$11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'Figur 23'!$G$2:$G$11</c:f>
              <c:numCache>
                <c:formatCode>General</c:formatCode>
                <c:ptCount val="10"/>
                <c:pt idx="0">
                  <c:v>89.748442683977501</c:v>
                </c:pt>
                <c:pt idx="1">
                  <c:v>89.372273345290921</c:v>
                </c:pt>
                <c:pt idx="2">
                  <c:v>89.308530238475512</c:v>
                </c:pt>
                <c:pt idx="3">
                  <c:v>89.325258996607062</c:v>
                </c:pt>
                <c:pt idx="4">
                  <c:v>89.564361042917398</c:v>
                </c:pt>
                <c:pt idx="5">
                  <c:v>89.026348548659811</c:v>
                </c:pt>
                <c:pt idx="6">
                  <c:v>89.449676753967424</c:v>
                </c:pt>
                <c:pt idx="7">
                  <c:v>89.744804801501274</c:v>
                </c:pt>
                <c:pt idx="8">
                  <c:v>90.036792422097761</c:v>
                </c:pt>
                <c:pt idx="9">
                  <c:v>90.271168131174804</c:v>
                </c:pt>
              </c:numCache>
            </c:numRef>
          </c:val>
          <c:smooth val="0"/>
        </c:ser>
        <c:ser>
          <c:idx val="6"/>
          <c:order val="6"/>
          <c:tx>
            <c:strRef>
              <c:f>'Figur 23'!$H$1</c:f>
              <c:strCache>
                <c:ptCount val="1"/>
                <c:pt idx="0">
                  <c:v>Konstnärliga program campus </c:v>
                </c:pt>
              </c:strCache>
            </c:strRef>
          </c:tx>
          <c:spPr>
            <a:ln w="28575" cap="rnd">
              <a:solidFill>
                <a:schemeClr val="accent1">
                  <a:lumMod val="60000"/>
                </a:schemeClr>
              </a:solidFill>
              <a:round/>
            </a:ln>
            <a:effectLst/>
          </c:spPr>
          <c:marker>
            <c:symbol val="none"/>
          </c:marker>
          <c:cat>
            <c:strRef>
              <c:f>'Figur 23'!$A$2:$A$11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'Figur 23'!$H$2:$H$11</c:f>
              <c:numCache>
                <c:formatCode>General</c:formatCode>
                <c:ptCount val="10"/>
                <c:pt idx="3">
                  <c:v>94.800415775366304</c:v>
                </c:pt>
                <c:pt idx="4">
                  <c:v>93.322690637298209</c:v>
                </c:pt>
                <c:pt idx="5">
                  <c:v>93.016778202089611</c:v>
                </c:pt>
                <c:pt idx="6">
                  <c:v>93.762827730689452</c:v>
                </c:pt>
                <c:pt idx="7">
                  <c:v>92.833313416379085</c:v>
                </c:pt>
                <c:pt idx="8">
                  <c:v>93.232928622732786</c:v>
                </c:pt>
                <c:pt idx="9">
                  <c:v>93.438620065127495</c:v>
                </c:pt>
              </c:numCache>
            </c:numRef>
          </c:val>
          <c:smooth val="0"/>
        </c:ser>
        <c:dLbls>
          <c:showLegendKey val="0"/>
          <c:showVal val="0"/>
          <c:showCatName val="0"/>
          <c:showSerName val="0"/>
          <c:showPercent val="0"/>
          <c:showBubbleSize val="0"/>
        </c:dLbls>
        <c:smooth val="0"/>
        <c:axId val="416686456"/>
        <c:axId val="416687240"/>
      </c:lineChart>
      <c:catAx>
        <c:axId val="416686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687240"/>
        <c:crosses val="autoZero"/>
        <c:auto val="1"/>
        <c:lblAlgn val="ctr"/>
        <c:lblOffset val="100"/>
        <c:noMultiLvlLbl val="0"/>
      </c:catAx>
      <c:valAx>
        <c:axId val="41668724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686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 24'!$D$4</c:f>
              <c:strCache>
                <c:ptCount val="1"/>
                <c:pt idx="0">
                  <c:v>Behöriga. förstahandssökande</c:v>
                </c:pt>
              </c:strCache>
            </c:strRef>
          </c:tx>
          <c:spPr>
            <a:solidFill>
              <a:schemeClr val="accent1"/>
            </a:solidFill>
            <a:ln>
              <a:noFill/>
            </a:ln>
            <a:effectLst/>
          </c:spPr>
          <c:invertIfNegative val="0"/>
          <c:cat>
            <c:multiLvlStrRef>
              <c:f>'Figur 24'!$A$5:$C$59</c:f>
              <c:multiLvlStrCache>
                <c:ptCount val="55"/>
                <c:lvl>
                  <c:pt idx="0">
                    <c:v>ht-11</c:v>
                  </c:pt>
                  <c:pt idx="1">
                    <c:v>ht-12</c:v>
                  </c:pt>
                  <c:pt idx="2">
                    <c:v>ht-13</c:v>
                  </c:pt>
                  <c:pt idx="3">
                    <c:v>ht-14</c:v>
                  </c:pt>
                  <c:pt idx="4">
                    <c:v>ht-15</c:v>
                  </c:pt>
                  <c:pt idx="5">
                    <c:v>ht-16</c:v>
                  </c:pt>
                  <c:pt idx="7">
                    <c:v>ht-11</c:v>
                  </c:pt>
                  <c:pt idx="8">
                    <c:v>ht-12</c:v>
                  </c:pt>
                  <c:pt idx="9">
                    <c:v>ht-13</c:v>
                  </c:pt>
                  <c:pt idx="10">
                    <c:v>ht-14</c:v>
                  </c:pt>
                  <c:pt idx="11">
                    <c:v>ht-15</c:v>
                  </c:pt>
                  <c:pt idx="12">
                    <c:v>ht-16</c:v>
                  </c:pt>
                  <c:pt idx="14">
                    <c:v>ht-11</c:v>
                  </c:pt>
                  <c:pt idx="15">
                    <c:v>ht-12</c:v>
                  </c:pt>
                  <c:pt idx="16">
                    <c:v>ht-13</c:v>
                  </c:pt>
                  <c:pt idx="17">
                    <c:v>ht-14</c:v>
                  </c:pt>
                  <c:pt idx="18">
                    <c:v>ht-15</c:v>
                  </c:pt>
                  <c:pt idx="19">
                    <c:v>ht-16</c:v>
                  </c:pt>
                  <c:pt idx="21">
                    <c:v>ht-11</c:v>
                  </c:pt>
                  <c:pt idx="22">
                    <c:v>ht-12</c:v>
                  </c:pt>
                  <c:pt idx="23">
                    <c:v>ht-13</c:v>
                  </c:pt>
                  <c:pt idx="24">
                    <c:v>ht-14</c:v>
                  </c:pt>
                  <c:pt idx="25">
                    <c:v>ht-15</c:v>
                  </c:pt>
                  <c:pt idx="26">
                    <c:v>ht-16</c:v>
                  </c:pt>
                  <c:pt idx="28">
                    <c:v>ht-11</c:v>
                  </c:pt>
                  <c:pt idx="29">
                    <c:v>ht-12</c:v>
                  </c:pt>
                  <c:pt idx="30">
                    <c:v>ht-13</c:v>
                  </c:pt>
                  <c:pt idx="31">
                    <c:v>ht-14</c:v>
                  </c:pt>
                  <c:pt idx="32">
                    <c:v>ht-15</c:v>
                  </c:pt>
                  <c:pt idx="33">
                    <c:v>ht-16</c:v>
                  </c:pt>
                  <c:pt idx="35">
                    <c:v>ht-11</c:v>
                  </c:pt>
                  <c:pt idx="36">
                    <c:v>ht-12</c:v>
                  </c:pt>
                  <c:pt idx="37">
                    <c:v>ht-13</c:v>
                  </c:pt>
                  <c:pt idx="38">
                    <c:v>ht-14</c:v>
                  </c:pt>
                  <c:pt idx="39">
                    <c:v>ht-15</c:v>
                  </c:pt>
                  <c:pt idx="40">
                    <c:v>ht-16</c:v>
                  </c:pt>
                  <c:pt idx="42">
                    <c:v>ht-11</c:v>
                  </c:pt>
                  <c:pt idx="43">
                    <c:v>ht-12</c:v>
                  </c:pt>
                  <c:pt idx="44">
                    <c:v>ht-13</c:v>
                  </c:pt>
                  <c:pt idx="45">
                    <c:v>ht-14</c:v>
                  </c:pt>
                  <c:pt idx="46">
                    <c:v>ht-15</c:v>
                  </c:pt>
                  <c:pt idx="47">
                    <c:v>ht-16</c:v>
                  </c:pt>
                  <c:pt idx="49">
                    <c:v>ht-11</c:v>
                  </c:pt>
                  <c:pt idx="50">
                    <c:v>ht-12</c:v>
                  </c:pt>
                  <c:pt idx="51">
                    <c:v>ht-13</c:v>
                  </c:pt>
                  <c:pt idx="52">
                    <c:v>ht-14</c:v>
                  </c:pt>
                  <c:pt idx="53">
                    <c:v>ht-15</c:v>
                  </c:pt>
                  <c:pt idx="54">
                    <c:v>ht-16</c:v>
                  </c:pt>
                </c:lvl>
                <c:lvl>
                  <c:pt idx="7">
                    <c:v>Fritids-
hem</c:v>
                  </c:pt>
                  <c:pt idx="14">
                    <c:v>F–3</c:v>
                  </c:pt>
                  <c:pt idx="21">
                    <c:v>4–6</c:v>
                  </c:pt>
                  <c:pt idx="28">
                    <c:v>7–9</c:v>
                  </c:pt>
                  <c:pt idx="35">
                    <c:v>Gymnasie-
skolan</c:v>
                  </c:pt>
                  <c:pt idx="42">
                    <c:v>Okänt</c:v>
                  </c:pt>
                </c:lvl>
                <c:lvl>
                  <c:pt idx="0">
                    <c:v>Förskollärar-
examen</c:v>
                  </c:pt>
                  <c:pt idx="7">
                    <c:v>Grundlärarexamen</c:v>
                  </c:pt>
                  <c:pt idx="28">
                    <c:v>Ämneslärarexamen</c:v>
                  </c:pt>
                  <c:pt idx="49">
                    <c:v>Yrkeslärar-
examen</c:v>
                  </c:pt>
                </c:lvl>
              </c:multiLvlStrCache>
            </c:multiLvlStrRef>
          </c:cat>
          <c:val>
            <c:numRef>
              <c:f>'Figur 24'!$D$5:$D$59</c:f>
              <c:numCache>
                <c:formatCode>General</c:formatCode>
                <c:ptCount val="55"/>
                <c:pt idx="0">
                  <c:v>3809</c:v>
                </c:pt>
                <c:pt idx="1">
                  <c:v>4876</c:v>
                </c:pt>
                <c:pt idx="2">
                  <c:v>6087</c:v>
                </c:pt>
                <c:pt idx="3">
                  <c:v>6214</c:v>
                </c:pt>
                <c:pt idx="4">
                  <c:v>6112</c:v>
                </c:pt>
                <c:pt idx="5">
                  <c:v>5760</c:v>
                </c:pt>
                <c:pt idx="7">
                  <c:v>577</c:v>
                </c:pt>
                <c:pt idx="8">
                  <c:v>761</c:v>
                </c:pt>
                <c:pt idx="9">
                  <c:v>994</c:v>
                </c:pt>
                <c:pt idx="10">
                  <c:v>1103</c:v>
                </c:pt>
                <c:pt idx="11">
                  <c:v>1220</c:v>
                </c:pt>
                <c:pt idx="12">
                  <c:v>1387</c:v>
                </c:pt>
                <c:pt idx="14">
                  <c:v>1301</c:v>
                </c:pt>
                <c:pt idx="15">
                  <c:v>1754</c:v>
                </c:pt>
                <c:pt idx="16">
                  <c:v>1791</c:v>
                </c:pt>
                <c:pt idx="17">
                  <c:v>2123</c:v>
                </c:pt>
                <c:pt idx="18">
                  <c:v>2365</c:v>
                </c:pt>
                <c:pt idx="19">
                  <c:v>2479</c:v>
                </c:pt>
                <c:pt idx="21">
                  <c:v>700</c:v>
                </c:pt>
                <c:pt idx="22">
                  <c:v>964</c:v>
                </c:pt>
                <c:pt idx="23">
                  <c:v>1024</c:v>
                </c:pt>
                <c:pt idx="24">
                  <c:v>1352</c:v>
                </c:pt>
                <c:pt idx="25">
                  <c:v>1516</c:v>
                </c:pt>
                <c:pt idx="26">
                  <c:v>1642</c:v>
                </c:pt>
                <c:pt idx="28">
                  <c:v>669</c:v>
                </c:pt>
                <c:pt idx="29">
                  <c:v>692</c:v>
                </c:pt>
                <c:pt idx="30">
                  <c:v>722</c:v>
                </c:pt>
                <c:pt idx="31">
                  <c:v>816</c:v>
                </c:pt>
                <c:pt idx="32">
                  <c:v>842</c:v>
                </c:pt>
                <c:pt idx="33">
                  <c:v>841</c:v>
                </c:pt>
                <c:pt idx="35">
                  <c:v>2211</c:v>
                </c:pt>
                <c:pt idx="36">
                  <c:v>2576</c:v>
                </c:pt>
                <c:pt idx="37">
                  <c:v>2967</c:v>
                </c:pt>
                <c:pt idx="38">
                  <c:v>3812</c:v>
                </c:pt>
                <c:pt idx="39">
                  <c:v>4129</c:v>
                </c:pt>
                <c:pt idx="40">
                  <c:v>4537</c:v>
                </c:pt>
                <c:pt idx="43">
                  <c:v>303</c:v>
                </c:pt>
                <c:pt idx="44">
                  <c:v>309</c:v>
                </c:pt>
                <c:pt idx="45">
                  <c:v>380</c:v>
                </c:pt>
                <c:pt idx="46">
                  <c:v>390</c:v>
                </c:pt>
                <c:pt idx="47">
                  <c:v>511</c:v>
                </c:pt>
                <c:pt idx="49">
                  <c:v>472</c:v>
                </c:pt>
                <c:pt idx="50">
                  <c:v>624</c:v>
                </c:pt>
                <c:pt idx="51">
                  <c:v>646</c:v>
                </c:pt>
                <c:pt idx="52">
                  <c:v>581</c:v>
                </c:pt>
                <c:pt idx="53">
                  <c:v>590</c:v>
                </c:pt>
                <c:pt idx="54">
                  <c:v>626</c:v>
                </c:pt>
              </c:numCache>
            </c:numRef>
          </c:val>
        </c:ser>
        <c:ser>
          <c:idx val="1"/>
          <c:order val="1"/>
          <c:tx>
            <c:strRef>
              <c:f>'Figur 24'!$E$4</c:f>
              <c:strCache>
                <c:ptCount val="1"/>
                <c:pt idx="0">
                  <c:v>Antagna</c:v>
                </c:pt>
              </c:strCache>
            </c:strRef>
          </c:tx>
          <c:spPr>
            <a:solidFill>
              <a:schemeClr val="accent2"/>
            </a:solidFill>
            <a:ln>
              <a:noFill/>
            </a:ln>
            <a:effectLst/>
          </c:spPr>
          <c:invertIfNegative val="0"/>
          <c:cat>
            <c:multiLvlStrRef>
              <c:f>'Figur 24'!$A$5:$C$59</c:f>
              <c:multiLvlStrCache>
                <c:ptCount val="55"/>
                <c:lvl>
                  <c:pt idx="0">
                    <c:v>ht-11</c:v>
                  </c:pt>
                  <c:pt idx="1">
                    <c:v>ht-12</c:v>
                  </c:pt>
                  <c:pt idx="2">
                    <c:v>ht-13</c:v>
                  </c:pt>
                  <c:pt idx="3">
                    <c:v>ht-14</c:v>
                  </c:pt>
                  <c:pt idx="4">
                    <c:v>ht-15</c:v>
                  </c:pt>
                  <c:pt idx="5">
                    <c:v>ht-16</c:v>
                  </c:pt>
                  <c:pt idx="7">
                    <c:v>ht-11</c:v>
                  </c:pt>
                  <c:pt idx="8">
                    <c:v>ht-12</c:v>
                  </c:pt>
                  <c:pt idx="9">
                    <c:v>ht-13</c:v>
                  </c:pt>
                  <c:pt idx="10">
                    <c:v>ht-14</c:v>
                  </c:pt>
                  <c:pt idx="11">
                    <c:v>ht-15</c:v>
                  </c:pt>
                  <c:pt idx="12">
                    <c:v>ht-16</c:v>
                  </c:pt>
                  <c:pt idx="14">
                    <c:v>ht-11</c:v>
                  </c:pt>
                  <c:pt idx="15">
                    <c:v>ht-12</c:v>
                  </c:pt>
                  <c:pt idx="16">
                    <c:v>ht-13</c:v>
                  </c:pt>
                  <c:pt idx="17">
                    <c:v>ht-14</c:v>
                  </c:pt>
                  <c:pt idx="18">
                    <c:v>ht-15</c:v>
                  </c:pt>
                  <c:pt idx="19">
                    <c:v>ht-16</c:v>
                  </c:pt>
                  <c:pt idx="21">
                    <c:v>ht-11</c:v>
                  </c:pt>
                  <c:pt idx="22">
                    <c:v>ht-12</c:v>
                  </c:pt>
                  <c:pt idx="23">
                    <c:v>ht-13</c:v>
                  </c:pt>
                  <c:pt idx="24">
                    <c:v>ht-14</c:v>
                  </c:pt>
                  <c:pt idx="25">
                    <c:v>ht-15</c:v>
                  </c:pt>
                  <c:pt idx="26">
                    <c:v>ht-16</c:v>
                  </c:pt>
                  <c:pt idx="28">
                    <c:v>ht-11</c:v>
                  </c:pt>
                  <c:pt idx="29">
                    <c:v>ht-12</c:v>
                  </c:pt>
                  <c:pt idx="30">
                    <c:v>ht-13</c:v>
                  </c:pt>
                  <c:pt idx="31">
                    <c:v>ht-14</c:v>
                  </c:pt>
                  <c:pt idx="32">
                    <c:v>ht-15</c:v>
                  </c:pt>
                  <c:pt idx="33">
                    <c:v>ht-16</c:v>
                  </c:pt>
                  <c:pt idx="35">
                    <c:v>ht-11</c:v>
                  </c:pt>
                  <c:pt idx="36">
                    <c:v>ht-12</c:v>
                  </c:pt>
                  <c:pt idx="37">
                    <c:v>ht-13</c:v>
                  </c:pt>
                  <c:pt idx="38">
                    <c:v>ht-14</c:v>
                  </c:pt>
                  <c:pt idx="39">
                    <c:v>ht-15</c:v>
                  </c:pt>
                  <c:pt idx="40">
                    <c:v>ht-16</c:v>
                  </c:pt>
                  <c:pt idx="42">
                    <c:v>ht-11</c:v>
                  </c:pt>
                  <c:pt idx="43">
                    <c:v>ht-12</c:v>
                  </c:pt>
                  <c:pt idx="44">
                    <c:v>ht-13</c:v>
                  </c:pt>
                  <c:pt idx="45">
                    <c:v>ht-14</c:v>
                  </c:pt>
                  <c:pt idx="46">
                    <c:v>ht-15</c:v>
                  </c:pt>
                  <c:pt idx="47">
                    <c:v>ht-16</c:v>
                  </c:pt>
                  <c:pt idx="49">
                    <c:v>ht-11</c:v>
                  </c:pt>
                  <c:pt idx="50">
                    <c:v>ht-12</c:v>
                  </c:pt>
                  <c:pt idx="51">
                    <c:v>ht-13</c:v>
                  </c:pt>
                  <c:pt idx="52">
                    <c:v>ht-14</c:v>
                  </c:pt>
                  <c:pt idx="53">
                    <c:v>ht-15</c:v>
                  </c:pt>
                  <c:pt idx="54">
                    <c:v>ht-16</c:v>
                  </c:pt>
                </c:lvl>
                <c:lvl>
                  <c:pt idx="7">
                    <c:v>Fritids-
hem</c:v>
                  </c:pt>
                  <c:pt idx="14">
                    <c:v>F–3</c:v>
                  </c:pt>
                  <c:pt idx="21">
                    <c:v>4–6</c:v>
                  </c:pt>
                  <c:pt idx="28">
                    <c:v>7–9</c:v>
                  </c:pt>
                  <c:pt idx="35">
                    <c:v>Gymnasie-
skolan</c:v>
                  </c:pt>
                  <c:pt idx="42">
                    <c:v>Okänt</c:v>
                  </c:pt>
                </c:lvl>
                <c:lvl>
                  <c:pt idx="0">
                    <c:v>Förskollärar-
examen</c:v>
                  </c:pt>
                  <c:pt idx="7">
                    <c:v>Grundlärarexamen</c:v>
                  </c:pt>
                  <c:pt idx="28">
                    <c:v>Ämneslärarexamen</c:v>
                  </c:pt>
                  <c:pt idx="49">
                    <c:v>Yrkeslärar-
examen</c:v>
                  </c:pt>
                </c:lvl>
              </c:multiLvlStrCache>
            </c:multiLvlStrRef>
          </c:cat>
          <c:val>
            <c:numRef>
              <c:f>'Figur 24'!$E$5:$E$59</c:f>
              <c:numCache>
                <c:formatCode>General</c:formatCode>
                <c:ptCount val="55"/>
                <c:pt idx="0">
                  <c:v>2512</c:v>
                </c:pt>
                <c:pt idx="1">
                  <c:v>2829</c:v>
                </c:pt>
                <c:pt idx="2">
                  <c:v>2905</c:v>
                </c:pt>
                <c:pt idx="3">
                  <c:v>2958</c:v>
                </c:pt>
                <c:pt idx="4">
                  <c:v>3148</c:v>
                </c:pt>
                <c:pt idx="5">
                  <c:v>2968</c:v>
                </c:pt>
                <c:pt idx="7">
                  <c:v>515</c:v>
                </c:pt>
                <c:pt idx="8">
                  <c:v>725</c:v>
                </c:pt>
                <c:pt idx="9">
                  <c:v>667</c:v>
                </c:pt>
                <c:pt idx="10">
                  <c:v>728</c:v>
                </c:pt>
                <c:pt idx="11">
                  <c:v>760</c:v>
                </c:pt>
                <c:pt idx="12">
                  <c:v>787</c:v>
                </c:pt>
                <c:pt idx="14">
                  <c:v>1149</c:v>
                </c:pt>
                <c:pt idx="15">
                  <c:v>1331</c:v>
                </c:pt>
                <c:pt idx="16">
                  <c:v>1350</c:v>
                </c:pt>
                <c:pt idx="17">
                  <c:v>1405</c:v>
                </c:pt>
                <c:pt idx="18">
                  <c:v>1855</c:v>
                </c:pt>
                <c:pt idx="19">
                  <c:v>1704</c:v>
                </c:pt>
                <c:pt idx="21">
                  <c:v>737</c:v>
                </c:pt>
                <c:pt idx="22">
                  <c:v>1022</c:v>
                </c:pt>
                <c:pt idx="23">
                  <c:v>1108</c:v>
                </c:pt>
                <c:pt idx="24">
                  <c:v>1210</c:v>
                </c:pt>
                <c:pt idx="25">
                  <c:v>1277</c:v>
                </c:pt>
                <c:pt idx="26">
                  <c:v>1247</c:v>
                </c:pt>
                <c:pt idx="28">
                  <c:v>850</c:v>
                </c:pt>
                <c:pt idx="29">
                  <c:v>895</c:v>
                </c:pt>
                <c:pt idx="30">
                  <c:v>815</c:v>
                </c:pt>
                <c:pt idx="31">
                  <c:v>927</c:v>
                </c:pt>
                <c:pt idx="32">
                  <c:v>841</c:v>
                </c:pt>
                <c:pt idx="33">
                  <c:v>675</c:v>
                </c:pt>
                <c:pt idx="35">
                  <c:v>1892</c:v>
                </c:pt>
                <c:pt idx="36">
                  <c:v>2502</c:v>
                </c:pt>
                <c:pt idx="37">
                  <c:v>2730</c:v>
                </c:pt>
                <c:pt idx="38">
                  <c:v>3359</c:v>
                </c:pt>
                <c:pt idx="39">
                  <c:v>3648</c:v>
                </c:pt>
                <c:pt idx="40">
                  <c:v>3516</c:v>
                </c:pt>
                <c:pt idx="43">
                  <c:v>210</c:v>
                </c:pt>
                <c:pt idx="44">
                  <c:v>221</c:v>
                </c:pt>
                <c:pt idx="45">
                  <c:v>251</c:v>
                </c:pt>
                <c:pt idx="46">
                  <c:v>291</c:v>
                </c:pt>
                <c:pt idx="47">
                  <c:v>359</c:v>
                </c:pt>
                <c:pt idx="49">
                  <c:v>472</c:v>
                </c:pt>
                <c:pt idx="50">
                  <c:v>567</c:v>
                </c:pt>
                <c:pt idx="51">
                  <c:v>553</c:v>
                </c:pt>
                <c:pt idx="52">
                  <c:v>506</c:v>
                </c:pt>
                <c:pt idx="53">
                  <c:v>528</c:v>
                </c:pt>
                <c:pt idx="54">
                  <c:v>445</c:v>
                </c:pt>
              </c:numCache>
            </c:numRef>
          </c:val>
        </c:ser>
        <c:dLbls>
          <c:showLegendKey val="0"/>
          <c:showVal val="0"/>
          <c:showCatName val="0"/>
          <c:showSerName val="0"/>
          <c:showPercent val="0"/>
          <c:showBubbleSize val="0"/>
        </c:dLbls>
        <c:gapWidth val="7"/>
        <c:axId val="416687632"/>
        <c:axId val="416691552"/>
      </c:barChart>
      <c:lineChart>
        <c:grouping val="standard"/>
        <c:varyColors val="0"/>
        <c:ser>
          <c:idx val="2"/>
          <c:order val="2"/>
          <c:tx>
            <c:strRef>
              <c:f>'Figur 24'!$F$4</c:f>
              <c:strCache>
                <c:ptCount val="1"/>
                <c:pt idx="0">
                  <c:v>Söktryck (sekundär axel)</c:v>
                </c:pt>
              </c:strCache>
            </c:strRef>
          </c:tx>
          <c:spPr>
            <a:ln w="22225" cap="rnd">
              <a:solidFill>
                <a:schemeClr val="accent3"/>
              </a:solidFill>
              <a:round/>
            </a:ln>
            <a:effectLst/>
          </c:spPr>
          <c:marker>
            <c:symbol val="none"/>
          </c:marker>
          <c:cat>
            <c:multiLvlStrRef>
              <c:f>'Figur 24'!$A$5:$C$59</c:f>
              <c:multiLvlStrCache>
                <c:ptCount val="55"/>
                <c:lvl>
                  <c:pt idx="0">
                    <c:v>ht-11</c:v>
                  </c:pt>
                  <c:pt idx="1">
                    <c:v>ht-12</c:v>
                  </c:pt>
                  <c:pt idx="2">
                    <c:v>ht-13</c:v>
                  </c:pt>
                  <c:pt idx="3">
                    <c:v>ht-14</c:v>
                  </c:pt>
                  <c:pt idx="4">
                    <c:v>ht-15</c:v>
                  </c:pt>
                  <c:pt idx="5">
                    <c:v>ht-16</c:v>
                  </c:pt>
                  <c:pt idx="7">
                    <c:v>ht-11</c:v>
                  </c:pt>
                  <c:pt idx="8">
                    <c:v>ht-12</c:v>
                  </c:pt>
                  <c:pt idx="9">
                    <c:v>ht-13</c:v>
                  </c:pt>
                  <c:pt idx="10">
                    <c:v>ht-14</c:v>
                  </c:pt>
                  <c:pt idx="11">
                    <c:v>ht-15</c:v>
                  </c:pt>
                  <c:pt idx="12">
                    <c:v>ht-16</c:v>
                  </c:pt>
                  <c:pt idx="14">
                    <c:v>ht-11</c:v>
                  </c:pt>
                  <c:pt idx="15">
                    <c:v>ht-12</c:v>
                  </c:pt>
                  <c:pt idx="16">
                    <c:v>ht-13</c:v>
                  </c:pt>
                  <c:pt idx="17">
                    <c:v>ht-14</c:v>
                  </c:pt>
                  <c:pt idx="18">
                    <c:v>ht-15</c:v>
                  </c:pt>
                  <c:pt idx="19">
                    <c:v>ht-16</c:v>
                  </c:pt>
                  <c:pt idx="21">
                    <c:v>ht-11</c:v>
                  </c:pt>
                  <c:pt idx="22">
                    <c:v>ht-12</c:v>
                  </c:pt>
                  <c:pt idx="23">
                    <c:v>ht-13</c:v>
                  </c:pt>
                  <c:pt idx="24">
                    <c:v>ht-14</c:v>
                  </c:pt>
                  <c:pt idx="25">
                    <c:v>ht-15</c:v>
                  </c:pt>
                  <c:pt idx="26">
                    <c:v>ht-16</c:v>
                  </c:pt>
                  <c:pt idx="28">
                    <c:v>ht-11</c:v>
                  </c:pt>
                  <c:pt idx="29">
                    <c:v>ht-12</c:v>
                  </c:pt>
                  <c:pt idx="30">
                    <c:v>ht-13</c:v>
                  </c:pt>
                  <c:pt idx="31">
                    <c:v>ht-14</c:v>
                  </c:pt>
                  <c:pt idx="32">
                    <c:v>ht-15</c:v>
                  </c:pt>
                  <c:pt idx="33">
                    <c:v>ht-16</c:v>
                  </c:pt>
                  <c:pt idx="35">
                    <c:v>ht-11</c:v>
                  </c:pt>
                  <c:pt idx="36">
                    <c:v>ht-12</c:v>
                  </c:pt>
                  <c:pt idx="37">
                    <c:v>ht-13</c:v>
                  </c:pt>
                  <c:pt idx="38">
                    <c:v>ht-14</c:v>
                  </c:pt>
                  <c:pt idx="39">
                    <c:v>ht-15</c:v>
                  </c:pt>
                  <c:pt idx="40">
                    <c:v>ht-16</c:v>
                  </c:pt>
                  <c:pt idx="42">
                    <c:v>ht-11</c:v>
                  </c:pt>
                  <c:pt idx="43">
                    <c:v>ht-12</c:v>
                  </c:pt>
                  <c:pt idx="44">
                    <c:v>ht-13</c:v>
                  </c:pt>
                  <c:pt idx="45">
                    <c:v>ht-14</c:v>
                  </c:pt>
                  <c:pt idx="46">
                    <c:v>ht-15</c:v>
                  </c:pt>
                  <c:pt idx="47">
                    <c:v>ht-16</c:v>
                  </c:pt>
                  <c:pt idx="49">
                    <c:v>ht-11</c:v>
                  </c:pt>
                  <c:pt idx="50">
                    <c:v>ht-12</c:v>
                  </c:pt>
                  <c:pt idx="51">
                    <c:v>ht-13</c:v>
                  </c:pt>
                  <c:pt idx="52">
                    <c:v>ht-14</c:v>
                  </c:pt>
                  <c:pt idx="53">
                    <c:v>ht-15</c:v>
                  </c:pt>
                  <c:pt idx="54">
                    <c:v>ht-16</c:v>
                  </c:pt>
                </c:lvl>
                <c:lvl>
                  <c:pt idx="7">
                    <c:v>Fritids-
hem</c:v>
                  </c:pt>
                  <c:pt idx="14">
                    <c:v>F–3</c:v>
                  </c:pt>
                  <c:pt idx="21">
                    <c:v>4–6</c:v>
                  </c:pt>
                  <c:pt idx="28">
                    <c:v>7–9</c:v>
                  </c:pt>
                  <c:pt idx="35">
                    <c:v>Gymnasie-
skolan</c:v>
                  </c:pt>
                  <c:pt idx="42">
                    <c:v>Okänt</c:v>
                  </c:pt>
                </c:lvl>
                <c:lvl>
                  <c:pt idx="0">
                    <c:v>Förskollärar-
examen</c:v>
                  </c:pt>
                  <c:pt idx="7">
                    <c:v>Grundlärarexamen</c:v>
                  </c:pt>
                  <c:pt idx="28">
                    <c:v>Ämneslärarexamen</c:v>
                  </c:pt>
                  <c:pt idx="49">
                    <c:v>Yrkeslärar-
examen</c:v>
                  </c:pt>
                </c:lvl>
              </c:multiLvlStrCache>
            </c:multiLvlStrRef>
          </c:cat>
          <c:val>
            <c:numRef>
              <c:f>'Figur 24'!$F$5:$F$59</c:f>
              <c:numCache>
                <c:formatCode>0.0</c:formatCode>
                <c:ptCount val="55"/>
                <c:pt idx="0">
                  <c:v>1.5163216560509554</c:v>
                </c:pt>
                <c:pt idx="1">
                  <c:v>1.7235772357723578</c:v>
                </c:pt>
                <c:pt idx="2">
                  <c:v>2.0953528399311532</c:v>
                </c:pt>
                <c:pt idx="3">
                  <c:v>2.1007437457741718</c:v>
                </c:pt>
                <c:pt idx="4">
                  <c:v>1.9415501905972046</c:v>
                </c:pt>
                <c:pt idx="5">
                  <c:v>1.940700808625337</c:v>
                </c:pt>
                <c:pt idx="7">
                  <c:v>1.120388349514563</c:v>
                </c:pt>
                <c:pt idx="8">
                  <c:v>1.049655172413793</c:v>
                </c:pt>
                <c:pt idx="9">
                  <c:v>1.4902548725637181</c:v>
                </c:pt>
                <c:pt idx="10">
                  <c:v>1.5151098901098901</c:v>
                </c:pt>
                <c:pt idx="11">
                  <c:v>1.6052631578947369</c:v>
                </c:pt>
                <c:pt idx="12">
                  <c:v>1.7623888182973317</c:v>
                </c:pt>
                <c:pt idx="14">
                  <c:v>1.1322889469103568</c:v>
                </c:pt>
                <c:pt idx="15">
                  <c:v>1.3178061607813674</c:v>
                </c:pt>
                <c:pt idx="16">
                  <c:v>1.3266666666666667</c:v>
                </c:pt>
                <c:pt idx="17">
                  <c:v>1.5110320284697509</c:v>
                </c:pt>
                <c:pt idx="18">
                  <c:v>1.274932614555256</c:v>
                </c:pt>
                <c:pt idx="19">
                  <c:v>1.45481220657277</c:v>
                </c:pt>
                <c:pt idx="21">
                  <c:v>0.94979647218453189</c:v>
                </c:pt>
                <c:pt idx="22">
                  <c:v>0.94324853228962813</c:v>
                </c:pt>
                <c:pt idx="23">
                  <c:v>0.92418772563176899</c:v>
                </c:pt>
                <c:pt idx="24">
                  <c:v>1.1173553719008265</c:v>
                </c:pt>
                <c:pt idx="25">
                  <c:v>1.187157400156617</c:v>
                </c:pt>
                <c:pt idx="26">
                  <c:v>1.3167602245388934</c:v>
                </c:pt>
                <c:pt idx="28">
                  <c:v>0.78705882352941181</c:v>
                </c:pt>
                <c:pt idx="29">
                  <c:v>0.7731843575418994</c:v>
                </c:pt>
                <c:pt idx="30">
                  <c:v>0.88588957055214723</c:v>
                </c:pt>
                <c:pt idx="31">
                  <c:v>0.88025889967637538</c:v>
                </c:pt>
                <c:pt idx="32">
                  <c:v>1.0011890606420928</c:v>
                </c:pt>
                <c:pt idx="33">
                  <c:v>1.2459259259259259</c:v>
                </c:pt>
                <c:pt idx="35">
                  <c:v>1.1686046511627908</c:v>
                </c:pt>
                <c:pt idx="36">
                  <c:v>1.0295763389288568</c:v>
                </c:pt>
                <c:pt idx="37">
                  <c:v>1.0868131868131867</c:v>
                </c:pt>
                <c:pt idx="38">
                  <c:v>1.1348615659422447</c:v>
                </c:pt>
                <c:pt idx="39">
                  <c:v>1.1318530701754386</c:v>
                </c:pt>
                <c:pt idx="40">
                  <c:v>1.290386803185438</c:v>
                </c:pt>
                <c:pt idx="43">
                  <c:v>1.4428571428571428</c:v>
                </c:pt>
                <c:pt idx="44">
                  <c:v>1.3981900452488687</c:v>
                </c:pt>
                <c:pt idx="45">
                  <c:v>1.5139442231075697</c:v>
                </c:pt>
                <c:pt idx="46">
                  <c:v>1.3402061855670102</c:v>
                </c:pt>
                <c:pt idx="47">
                  <c:v>1.4233983286908078</c:v>
                </c:pt>
                <c:pt idx="49">
                  <c:v>1</c:v>
                </c:pt>
                <c:pt idx="50">
                  <c:v>1.1005291005291005</c:v>
                </c:pt>
                <c:pt idx="51">
                  <c:v>1.1681735985533455</c:v>
                </c:pt>
                <c:pt idx="52">
                  <c:v>1.1482213438735178</c:v>
                </c:pt>
                <c:pt idx="53">
                  <c:v>1.1174242424242424</c:v>
                </c:pt>
                <c:pt idx="54">
                  <c:v>1.4067415730337078</c:v>
                </c:pt>
              </c:numCache>
            </c:numRef>
          </c:val>
          <c:smooth val="0"/>
        </c:ser>
        <c:dLbls>
          <c:showLegendKey val="0"/>
          <c:showVal val="0"/>
          <c:showCatName val="0"/>
          <c:showSerName val="0"/>
          <c:showPercent val="0"/>
          <c:showBubbleSize val="0"/>
        </c:dLbls>
        <c:marker val="1"/>
        <c:smooth val="0"/>
        <c:axId val="416691944"/>
        <c:axId val="416686848"/>
      </c:lineChart>
      <c:catAx>
        <c:axId val="41668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691552"/>
        <c:crosses val="autoZero"/>
        <c:auto val="1"/>
        <c:lblAlgn val="ctr"/>
        <c:lblOffset val="100"/>
        <c:tickLblSkip val="1"/>
        <c:noMultiLvlLbl val="0"/>
      </c:catAx>
      <c:valAx>
        <c:axId val="416691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687632"/>
        <c:crosses val="autoZero"/>
        <c:crossBetween val="between"/>
      </c:valAx>
      <c:valAx>
        <c:axId val="416686848"/>
        <c:scaling>
          <c:orientation val="minMax"/>
          <c:max val="7"/>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6691944"/>
        <c:crosses val="max"/>
        <c:crossBetween val="between"/>
      </c:valAx>
      <c:catAx>
        <c:axId val="416691944"/>
        <c:scaling>
          <c:orientation val="minMax"/>
        </c:scaling>
        <c:delete val="1"/>
        <c:axPos val="b"/>
        <c:numFmt formatCode="General" sourceLinked="1"/>
        <c:majorTickMark val="out"/>
        <c:minorTickMark val="none"/>
        <c:tickLblPos val="nextTo"/>
        <c:crossAx val="41668684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'Tabell 11'!#REF!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'Tabell 11'!#REF!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11'!#REF!</c15:sqref>
                        </c15:formulaRef>
                      </c:ext>
                    </c:extLst>
                  </c:multiLvlStrRef>
                </c15:cat>
              </c15:filteredCategoryTitle>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'Tabell 11'!#REF!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'Tabell 11'!#REF!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11'!#REF!</c15:sqref>
                        </c15:formulaRef>
                      </c:ext>
                    </c:extLst>
                  </c:multiLvlStrRef>
                </c15:cat>
              </c15:filteredCategoryTitle>
            </c:ext>
          </c:extLst>
        </c:ser>
        <c:dLbls>
          <c:dLblPos val="ctr"/>
          <c:showLegendKey val="0"/>
          <c:showVal val="1"/>
          <c:showCatName val="0"/>
          <c:showSerName val="0"/>
          <c:showPercent val="0"/>
          <c:showBubbleSize val="0"/>
        </c:dLbls>
        <c:gapWidth val="50"/>
        <c:overlap val="100"/>
        <c:axId val="417806072"/>
        <c:axId val="417806464"/>
      </c:barChart>
      <c:catAx>
        <c:axId val="417806072"/>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7806464"/>
        <c:crosses val="autoZero"/>
        <c:auto val="1"/>
        <c:lblAlgn val="ctr"/>
        <c:lblOffset val="100"/>
        <c:noMultiLvlLbl val="0"/>
      </c:catAx>
      <c:valAx>
        <c:axId val="417806464"/>
        <c:scaling>
          <c:orientation val="minMax"/>
          <c:max val="100"/>
          <c:min val="-100"/>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7806072"/>
        <c:crosses val="autoZero"/>
        <c:crossBetween val="between"/>
      </c:valAx>
      <c:spPr>
        <a:noFill/>
        <a:ln>
          <a:noFill/>
        </a:ln>
        <a:effectLst/>
      </c:spPr>
    </c:plotArea>
    <c:legend>
      <c:legendPos val="b"/>
      <c:layout>
        <c:manualLayout>
          <c:xMode val="edge"/>
          <c:yMode val="edge"/>
          <c:x val="0.52279177602799654"/>
          <c:y val="0.89409667541557303"/>
          <c:w val="0.21620321775487347"/>
          <c:h val="7.41355966678174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 25'!$B$3</c:f>
              <c:strCache>
                <c:ptCount val="1"/>
                <c:pt idx="0">
                  <c:v>Förskollärarexamen</c:v>
                </c:pt>
              </c:strCache>
            </c:strRef>
          </c:tx>
          <c:spPr>
            <a:solidFill>
              <a:schemeClr val="accent1"/>
            </a:solidFill>
            <a:ln>
              <a:noFill/>
            </a:ln>
            <a:effectLst/>
          </c:spPr>
          <c:invertIfNegative val="0"/>
          <c:cat>
            <c:strRef>
              <c:f>'Figur 25'!$A$4:$A$31</c:f>
              <c:strCache>
                <c:ptCount val="28"/>
                <c:pt idx="0">
                  <c:v>Stockholms universitet</c:v>
                </c:pt>
                <c:pt idx="1">
                  <c:v>Göteborgs universitet</c:v>
                </c:pt>
                <c:pt idx="2">
                  <c:v>Malmö högskola</c:v>
                </c:pt>
                <c:pt idx="3">
                  <c:v>Karlstads universitet</c:v>
                </c:pt>
                <c:pt idx="4">
                  <c:v>Linköpings universitet</c:v>
                </c:pt>
                <c:pt idx="5">
                  <c:v>Uppsala universitet</c:v>
                </c:pt>
                <c:pt idx="6">
                  <c:v>Linnéuniversitetet</c:v>
                </c:pt>
                <c:pt idx="7">
                  <c:v>Umeå universitet</c:v>
                </c:pt>
                <c:pt idx="8">
                  <c:v>Högskolan Dalarna</c:v>
                </c:pt>
                <c:pt idx="9">
                  <c:v>Högskolan i Gävle</c:v>
                </c:pt>
                <c:pt idx="10">
                  <c:v>Mälardalens högskola</c:v>
                </c:pt>
                <c:pt idx="11">
                  <c:v>Högskolan Kristianstad</c:v>
                </c:pt>
                <c:pt idx="12">
                  <c:v>Stiftelsen Högskolan i Jönköping</c:v>
                </c:pt>
                <c:pt idx="13">
                  <c:v>Högskolan i Borås</c:v>
                </c:pt>
                <c:pt idx="14">
                  <c:v>Mittuniversitetet</c:v>
                </c:pt>
                <c:pt idx="15">
                  <c:v>Örebro universitet</c:v>
                </c:pt>
                <c:pt idx="16">
                  <c:v>Södertörns högskola</c:v>
                </c:pt>
                <c:pt idx="17">
                  <c:v>Högskolan Väst</c:v>
                </c:pt>
                <c:pt idx="18">
                  <c:v>Luleå tekniska universitet</c:v>
                </c:pt>
                <c:pt idx="19">
                  <c:v>Högskolan i Halmstad</c:v>
                </c:pt>
                <c:pt idx="20">
                  <c:v>Lunds universitet</c:v>
                </c:pt>
                <c:pt idx="21">
                  <c:v>Gymnastik- och idrottshögskolan</c:v>
                </c:pt>
                <c:pt idx="22">
                  <c:v>Kungl. Tekniska högskolan</c:v>
                </c:pt>
                <c:pt idx="23">
                  <c:v>Kungl. Musikhögskolan i Stockholm</c:v>
                </c:pt>
                <c:pt idx="24">
                  <c:v>Konstfack</c:v>
                </c:pt>
                <c:pt idx="25">
                  <c:v>Högskolan i Skövde</c:v>
                </c:pt>
                <c:pt idx="26">
                  <c:v>Stockholms konstnärliga högskola</c:v>
                </c:pt>
                <c:pt idx="27">
                  <c:v>Chalmers tekniska högskola</c:v>
                </c:pt>
              </c:strCache>
            </c:strRef>
          </c:cat>
          <c:val>
            <c:numRef>
              <c:f>'Figur 25'!$B$4:$B$31</c:f>
              <c:numCache>
                <c:formatCode>General</c:formatCode>
                <c:ptCount val="28"/>
                <c:pt idx="0">
                  <c:v>370</c:v>
                </c:pt>
                <c:pt idx="1">
                  <c:v>454</c:v>
                </c:pt>
                <c:pt idx="2">
                  <c:v>280</c:v>
                </c:pt>
                <c:pt idx="3">
                  <c:v>202</c:v>
                </c:pt>
                <c:pt idx="4">
                  <c:v>183</c:v>
                </c:pt>
                <c:pt idx="5">
                  <c:v>203</c:v>
                </c:pt>
                <c:pt idx="6">
                  <c:v>264</c:v>
                </c:pt>
                <c:pt idx="7">
                  <c:v>123</c:v>
                </c:pt>
                <c:pt idx="8">
                  <c:v>102</c:v>
                </c:pt>
                <c:pt idx="9">
                  <c:v>154</c:v>
                </c:pt>
                <c:pt idx="10">
                  <c:v>222</c:v>
                </c:pt>
                <c:pt idx="11">
                  <c:v>172</c:v>
                </c:pt>
                <c:pt idx="12">
                  <c:v>119</c:v>
                </c:pt>
                <c:pt idx="13">
                  <c:v>203</c:v>
                </c:pt>
                <c:pt idx="14">
                  <c:v>174</c:v>
                </c:pt>
                <c:pt idx="15">
                  <c:v>89</c:v>
                </c:pt>
                <c:pt idx="16">
                  <c:v>134</c:v>
                </c:pt>
                <c:pt idx="17">
                  <c:v>99</c:v>
                </c:pt>
                <c:pt idx="18">
                  <c:v>118</c:v>
                </c:pt>
                <c:pt idx="19">
                  <c:v>86</c:v>
                </c:pt>
              </c:numCache>
            </c:numRef>
          </c:val>
        </c:ser>
        <c:ser>
          <c:idx val="1"/>
          <c:order val="1"/>
          <c:tx>
            <c:strRef>
              <c:f>'Figur 25'!$C$3</c:f>
              <c:strCache>
                <c:ptCount val="1"/>
                <c:pt idx="0">
                  <c:v>Grundlärarexamen</c:v>
                </c:pt>
              </c:strCache>
            </c:strRef>
          </c:tx>
          <c:spPr>
            <a:solidFill>
              <a:schemeClr val="accent2"/>
            </a:solidFill>
            <a:ln>
              <a:noFill/>
            </a:ln>
            <a:effectLst/>
          </c:spPr>
          <c:invertIfNegative val="0"/>
          <c:cat>
            <c:strRef>
              <c:f>'Figur 25'!$A$4:$A$31</c:f>
              <c:strCache>
                <c:ptCount val="28"/>
                <c:pt idx="0">
                  <c:v>Stockholms universitet</c:v>
                </c:pt>
                <c:pt idx="1">
                  <c:v>Göteborgs universitet</c:v>
                </c:pt>
                <c:pt idx="2">
                  <c:v>Malmö högskola</c:v>
                </c:pt>
                <c:pt idx="3">
                  <c:v>Karlstads universitet</c:v>
                </c:pt>
                <c:pt idx="4">
                  <c:v>Linköpings universitet</c:v>
                </c:pt>
                <c:pt idx="5">
                  <c:v>Uppsala universitet</c:v>
                </c:pt>
                <c:pt idx="6">
                  <c:v>Linnéuniversitetet</c:v>
                </c:pt>
                <c:pt idx="7">
                  <c:v>Umeå universitet</c:v>
                </c:pt>
                <c:pt idx="8">
                  <c:v>Högskolan Dalarna</c:v>
                </c:pt>
                <c:pt idx="9">
                  <c:v>Högskolan i Gävle</c:v>
                </c:pt>
                <c:pt idx="10">
                  <c:v>Mälardalens högskola</c:v>
                </c:pt>
                <c:pt idx="11">
                  <c:v>Högskolan Kristianstad</c:v>
                </c:pt>
                <c:pt idx="12">
                  <c:v>Stiftelsen Högskolan i Jönköping</c:v>
                </c:pt>
                <c:pt idx="13">
                  <c:v>Högskolan i Borås</c:v>
                </c:pt>
                <c:pt idx="14">
                  <c:v>Mittuniversitetet</c:v>
                </c:pt>
                <c:pt idx="15">
                  <c:v>Örebro universitet</c:v>
                </c:pt>
                <c:pt idx="16">
                  <c:v>Södertörns högskola</c:v>
                </c:pt>
                <c:pt idx="17">
                  <c:v>Högskolan Väst</c:v>
                </c:pt>
                <c:pt idx="18">
                  <c:v>Luleå tekniska universitet</c:v>
                </c:pt>
                <c:pt idx="19">
                  <c:v>Högskolan i Halmstad</c:v>
                </c:pt>
                <c:pt idx="20">
                  <c:v>Lunds universitet</c:v>
                </c:pt>
                <c:pt idx="21">
                  <c:v>Gymnastik- och idrottshögskolan</c:v>
                </c:pt>
                <c:pt idx="22">
                  <c:v>Kungl. Tekniska högskolan</c:v>
                </c:pt>
                <c:pt idx="23">
                  <c:v>Kungl. Musikhögskolan i Stockholm</c:v>
                </c:pt>
                <c:pt idx="24">
                  <c:v>Konstfack</c:v>
                </c:pt>
                <c:pt idx="25">
                  <c:v>Högskolan i Skövde</c:v>
                </c:pt>
                <c:pt idx="26">
                  <c:v>Stockholms konstnärliga högskola</c:v>
                </c:pt>
                <c:pt idx="27">
                  <c:v>Chalmers tekniska högskola</c:v>
                </c:pt>
              </c:strCache>
            </c:strRef>
          </c:cat>
          <c:val>
            <c:numRef>
              <c:f>'Figur 25'!$C$4:$C$31</c:f>
              <c:numCache>
                <c:formatCode>General</c:formatCode>
                <c:ptCount val="28"/>
                <c:pt idx="0">
                  <c:v>502</c:v>
                </c:pt>
                <c:pt idx="1">
                  <c:v>474</c:v>
                </c:pt>
                <c:pt idx="2">
                  <c:v>256</c:v>
                </c:pt>
                <c:pt idx="3">
                  <c:v>175</c:v>
                </c:pt>
                <c:pt idx="4">
                  <c:v>298</c:v>
                </c:pt>
                <c:pt idx="5">
                  <c:v>263</c:v>
                </c:pt>
                <c:pt idx="6">
                  <c:v>191</c:v>
                </c:pt>
                <c:pt idx="7">
                  <c:v>128</c:v>
                </c:pt>
                <c:pt idx="8">
                  <c:v>149</c:v>
                </c:pt>
                <c:pt idx="9">
                  <c:v>180</c:v>
                </c:pt>
                <c:pt idx="10">
                  <c:v>169</c:v>
                </c:pt>
                <c:pt idx="11">
                  <c:v>114</c:v>
                </c:pt>
                <c:pt idx="12">
                  <c:v>191</c:v>
                </c:pt>
                <c:pt idx="13">
                  <c:v>162</c:v>
                </c:pt>
                <c:pt idx="14">
                  <c:v>130</c:v>
                </c:pt>
                <c:pt idx="15">
                  <c:v>89</c:v>
                </c:pt>
                <c:pt idx="16">
                  <c:v>93</c:v>
                </c:pt>
                <c:pt idx="17">
                  <c:v>90</c:v>
                </c:pt>
                <c:pt idx="18">
                  <c:v>64</c:v>
                </c:pt>
                <c:pt idx="19">
                  <c:v>73</c:v>
                </c:pt>
              </c:numCache>
            </c:numRef>
          </c:val>
        </c:ser>
        <c:ser>
          <c:idx val="2"/>
          <c:order val="2"/>
          <c:tx>
            <c:strRef>
              <c:f>'Figur 25'!$D$3</c:f>
              <c:strCache>
                <c:ptCount val="1"/>
                <c:pt idx="0">
                  <c:v>Ämneslärarexamen</c:v>
                </c:pt>
              </c:strCache>
            </c:strRef>
          </c:tx>
          <c:spPr>
            <a:solidFill>
              <a:schemeClr val="accent3"/>
            </a:solidFill>
            <a:ln>
              <a:noFill/>
            </a:ln>
            <a:effectLst/>
          </c:spPr>
          <c:invertIfNegative val="0"/>
          <c:cat>
            <c:strRef>
              <c:f>'Figur 25'!$A$4:$A$31</c:f>
              <c:strCache>
                <c:ptCount val="28"/>
                <c:pt idx="0">
                  <c:v>Stockholms universitet</c:v>
                </c:pt>
                <c:pt idx="1">
                  <c:v>Göteborgs universitet</c:v>
                </c:pt>
                <c:pt idx="2">
                  <c:v>Malmö högskola</c:v>
                </c:pt>
                <c:pt idx="3">
                  <c:v>Karlstads universitet</c:v>
                </c:pt>
                <c:pt idx="4">
                  <c:v>Linköpings universitet</c:v>
                </c:pt>
                <c:pt idx="5">
                  <c:v>Uppsala universitet</c:v>
                </c:pt>
                <c:pt idx="6">
                  <c:v>Linnéuniversitetet</c:v>
                </c:pt>
                <c:pt idx="7">
                  <c:v>Umeå universitet</c:v>
                </c:pt>
                <c:pt idx="8">
                  <c:v>Högskolan Dalarna</c:v>
                </c:pt>
                <c:pt idx="9">
                  <c:v>Högskolan i Gävle</c:v>
                </c:pt>
                <c:pt idx="10">
                  <c:v>Mälardalens högskola</c:v>
                </c:pt>
                <c:pt idx="11">
                  <c:v>Högskolan Kristianstad</c:v>
                </c:pt>
                <c:pt idx="12">
                  <c:v>Stiftelsen Högskolan i Jönköping</c:v>
                </c:pt>
                <c:pt idx="13">
                  <c:v>Högskolan i Borås</c:v>
                </c:pt>
                <c:pt idx="14">
                  <c:v>Mittuniversitetet</c:v>
                </c:pt>
                <c:pt idx="15">
                  <c:v>Örebro universitet</c:v>
                </c:pt>
                <c:pt idx="16">
                  <c:v>Södertörns högskola</c:v>
                </c:pt>
                <c:pt idx="17">
                  <c:v>Högskolan Väst</c:v>
                </c:pt>
                <c:pt idx="18">
                  <c:v>Luleå tekniska universitet</c:v>
                </c:pt>
                <c:pt idx="19">
                  <c:v>Högskolan i Halmstad</c:v>
                </c:pt>
                <c:pt idx="20">
                  <c:v>Lunds universitet</c:v>
                </c:pt>
                <c:pt idx="21">
                  <c:v>Gymnastik- och idrottshögskolan</c:v>
                </c:pt>
                <c:pt idx="22">
                  <c:v>Kungl. Tekniska högskolan</c:v>
                </c:pt>
                <c:pt idx="23">
                  <c:v>Kungl. Musikhögskolan i Stockholm</c:v>
                </c:pt>
                <c:pt idx="24">
                  <c:v>Konstfack</c:v>
                </c:pt>
                <c:pt idx="25">
                  <c:v>Högskolan i Skövde</c:v>
                </c:pt>
                <c:pt idx="26">
                  <c:v>Stockholms konstnärliga högskola</c:v>
                </c:pt>
                <c:pt idx="27">
                  <c:v>Chalmers tekniska högskola</c:v>
                </c:pt>
              </c:strCache>
            </c:strRef>
          </c:cat>
          <c:val>
            <c:numRef>
              <c:f>'Figur 25'!$D$4:$D$31</c:f>
              <c:numCache>
                <c:formatCode>General</c:formatCode>
                <c:ptCount val="28"/>
                <c:pt idx="0">
                  <c:v>488</c:v>
                </c:pt>
                <c:pt idx="1">
                  <c:v>498</c:v>
                </c:pt>
                <c:pt idx="2">
                  <c:v>321</c:v>
                </c:pt>
                <c:pt idx="3">
                  <c:v>403</c:v>
                </c:pt>
                <c:pt idx="4">
                  <c:v>317</c:v>
                </c:pt>
                <c:pt idx="5">
                  <c:v>365</c:v>
                </c:pt>
                <c:pt idx="6">
                  <c:v>248</c:v>
                </c:pt>
                <c:pt idx="7">
                  <c:v>219</c:v>
                </c:pt>
                <c:pt idx="8">
                  <c:v>180</c:v>
                </c:pt>
                <c:pt idx="9">
                  <c:v>181</c:v>
                </c:pt>
                <c:pt idx="10">
                  <c:v>69</c:v>
                </c:pt>
                <c:pt idx="11">
                  <c:v>73</c:v>
                </c:pt>
                <c:pt idx="12">
                  <c:v>87</c:v>
                </c:pt>
                <c:pt idx="13">
                  <c:v>26</c:v>
                </c:pt>
                <c:pt idx="14">
                  <c:v>37</c:v>
                </c:pt>
                <c:pt idx="15">
                  <c:v>162</c:v>
                </c:pt>
                <c:pt idx="16">
                  <c:v>72</c:v>
                </c:pt>
                <c:pt idx="17">
                  <c:v>69</c:v>
                </c:pt>
                <c:pt idx="18">
                  <c:v>98</c:v>
                </c:pt>
                <c:pt idx="19">
                  <c:v>104</c:v>
                </c:pt>
                <c:pt idx="20">
                  <c:v>188</c:v>
                </c:pt>
                <c:pt idx="21">
                  <c:v>130</c:v>
                </c:pt>
                <c:pt idx="22">
                  <c:v>101</c:v>
                </c:pt>
                <c:pt idx="23">
                  <c:v>64</c:v>
                </c:pt>
                <c:pt idx="24">
                  <c:v>44</c:v>
                </c:pt>
                <c:pt idx="26">
                  <c:v>13</c:v>
                </c:pt>
                <c:pt idx="27">
                  <c:v>5</c:v>
                </c:pt>
              </c:numCache>
            </c:numRef>
          </c:val>
        </c:ser>
        <c:ser>
          <c:idx val="3"/>
          <c:order val="3"/>
          <c:tx>
            <c:strRef>
              <c:f>'Figur 25'!$E$3</c:f>
              <c:strCache>
                <c:ptCount val="1"/>
                <c:pt idx="0">
                  <c:v>Yrkeslärarexamen</c:v>
                </c:pt>
              </c:strCache>
            </c:strRef>
          </c:tx>
          <c:spPr>
            <a:solidFill>
              <a:schemeClr val="accent4"/>
            </a:solidFill>
            <a:ln>
              <a:noFill/>
            </a:ln>
            <a:effectLst/>
          </c:spPr>
          <c:invertIfNegative val="0"/>
          <c:cat>
            <c:strRef>
              <c:f>'Figur 25'!$A$4:$A$31</c:f>
              <c:strCache>
                <c:ptCount val="28"/>
                <c:pt idx="0">
                  <c:v>Stockholms universitet</c:v>
                </c:pt>
                <c:pt idx="1">
                  <c:v>Göteborgs universitet</c:v>
                </c:pt>
                <c:pt idx="2">
                  <c:v>Malmö högskola</c:v>
                </c:pt>
                <c:pt idx="3">
                  <c:v>Karlstads universitet</c:v>
                </c:pt>
                <c:pt idx="4">
                  <c:v>Linköpings universitet</c:v>
                </c:pt>
                <c:pt idx="5">
                  <c:v>Uppsala universitet</c:v>
                </c:pt>
                <c:pt idx="6">
                  <c:v>Linnéuniversitetet</c:v>
                </c:pt>
                <c:pt idx="7">
                  <c:v>Umeå universitet</c:v>
                </c:pt>
                <c:pt idx="8">
                  <c:v>Högskolan Dalarna</c:v>
                </c:pt>
                <c:pt idx="9">
                  <c:v>Högskolan i Gävle</c:v>
                </c:pt>
                <c:pt idx="10">
                  <c:v>Mälardalens högskola</c:v>
                </c:pt>
                <c:pt idx="11">
                  <c:v>Högskolan Kristianstad</c:v>
                </c:pt>
                <c:pt idx="12">
                  <c:v>Stiftelsen Högskolan i Jönköping</c:v>
                </c:pt>
                <c:pt idx="13">
                  <c:v>Högskolan i Borås</c:v>
                </c:pt>
                <c:pt idx="14">
                  <c:v>Mittuniversitetet</c:v>
                </c:pt>
                <c:pt idx="15">
                  <c:v>Örebro universitet</c:v>
                </c:pt>
                <c:pt idx="16">
                  <c:v>Södertörns högskola</c:v>
                </c:pt>
                <c:pt idx="17">
                  <c:v>Högskolan Väst</c:v>
                </c:pt>
                <c:pt idx="18">
                  <c:v>Luleå tekniska universitet</c:v>
                </c:pt>
                <c:pt idx="19">
                  <c:v>Högskolan i Halmstad</c:v>
                </c:pt>
                <c:pt idx="20">
                  <c:v>Lunds universitet</c:v>
                </c:pt>
                <c:pt idx="21">
                  <c:v>Gymnastik- och idrottshögskolan</c:v>
                </c:pt>
                <c:pt idx="22">
                  <c:v>Kungl. Tekniska högskolan</c:v>
                </c:pt>
                <c:pt idx="23">
                  <c:v>Kungl. Musikhögskolan i Stockholm</c:v>
                </c:pt>
                <c:pt idx="24">
                  <c:v>Konstfack</c:v>
                </c:pt>
                <c:pt idx="25">
                  <c:v>Högskolan i Skövde</c:v>
                </c:pt>
                <c:pt idx="26">
                  <c:v>Stockholms konstnärliga högskola</c:v>
                </c:pt>
                <c:pt idx="27">
                  <c:v>Chalmers tekniska högskola</c:v>
                </c:pt>
              </c:strCache>
            </c:strRef>
          </c:cat>
          <c:val>
            <c:numRef>
              <c:f>'Figur 25'!$E$4:$E$31</c:f>
              <c:numCache>
                <c:formatCode>General</c:formatCode>
                <c:ptCount val="28"/>
                <c:pt idx="0">
                  <c:v>172</c:v>
                </c:pt>
                <c:pt idx="1">
                  <c:v>95</c:v>
                </c:pt>
                <c:pt idx="2">
                  <c:v>47</c:v>
                </c:pt>
                <c:pt idx="3">
                  <c:v>66</c:v>
                </c:pt>
                <c:pt idx="4">
                  <c:v>29</c:v>
                </c:pt>
                <c:pt idx="6">
                  <c:v>60</c:v>
                </c:pt>
                <c:pt idx="7">
                  <c:v>44</c:v>
                </c:pt>
                <c:pt idx="8">
                  <c:v>35</c:v>
                </c:pt>
                <c:pt idx="11">
                  <c:v>58</c:v>
                </c:pt>
                <c:pt idx="17">
                  <c:v>22</c:v>
                </c:pt>
                <c:pt idx="25">
                  <c:v>39</c:v>
                </c:pt>
              </c:numCache>
            </c:numRef>
          </c:val>
        </c:ser>
        <c:ser>
          <c:idx val="4"/>
          <c:order val="4"/>
          <c:tx>
            <c:strRef>
              <c:f>'Figur 25'!$F$3</c:f>
              <c:strCache>
                <c:ptCount val="1"/>
                <c:pt idx="0">
                  <c:v>Lärarexamen</c:v>
                </c:pt>
              </c:strCache>
            </c:strRef>
          </c:tx>
          <c:spPr>
            <a:solidFill>
              <a:schemeClr val="accent5"/>
            </a:solidFill>
            <a:ln>
              <a:noFill/>
            </a:ln>
            <a:effectLst/>
          </c:spPr>
          <c:invertIfNegative val="0"/>
          <c:cat>
            <c:strRef>
              <c:f>'Figur 25'!$A$4:$A$31</c:f>
              <c:strCache>
                <c:ptCount val="28"/>
                <c:pt idx="0">
                  <c:v>Stockholms universitet</c:v>
                </c:pt>
                <c:pt idx="1">
                  <c:v>Göteborgs universitet</c:v>
                </c:pt>
                <c:pt idx="2">
                  <c:v>Malmö högskola</c:v>
                </c:pt>
                <c:pt idx="3">
                  <c:v>Karlstads universitet</c:v>
                </c:pt>
                <c:pt idx="4">
                  <c:v>Linköpings universitet</c:v>
                </c:pt>
                <c:pt idx="5">
                  <c:v>Uppsala universitet</c:v>
                </c:pt>
                <c:pt idx="6">
                  <c:v>Linnéuniversitetet</c:v>
                </c:pt>
                <c:pt idx="7">
                  <c:v>Umeå universitet</c:v>
                </c:pt>
                <c:pt idx="8">
                  <c:v>Högskolan Dalarna</c:v>
                </c:pt>
                <c:pt idx="9">
                  <c:v>Högskolan i Gävle</c:v>
                </c:pt>
                <c:pt idx="10">
                  <c:v>Mälardalens högskola</c:v>
                </c:pt>
                <c:pt idx="11">
                  <c:v>Högskolan Kristianstad</c:v>
                </c:pt>
                <c:pt idx="12">
                  <c:v>Stiftelsen Högskolan i Jönköping</c:v>
                </c:pt>
                <c:pt idx="13">
                  <c:v>Högskolan i Borås</c:v>
                </c:pt>
                <c:pt idx="14">
                  <c:v>Mittuniversitetet</c:v>
                </c:pt>
                <c:pt idx="15">
                  <c:v>Örebro universitet</c:v>
                </c:pt>
                <c:pt idx="16">
                  <c:v>Södertörns högskola</c:v>
                </c:pt>
                <c:pt idx="17">
                  <c:v>Högskolan Väst</c:v>
                </c:pt>
                <c:pt idx="18">
                  <c:v>Luleå tekniska universitet</c:v>
                </c:pt>
                <c:pt idx="19">
                  <c:v>Högskolan i Halmstad</c:v>
                </c:pt>
                <c:pt idx="20">
                  <c:v>Lunds universitet</c:v>
                </c:pt>
                <c:pt idx="21">
                  <c:v>Gymnastik- och idrottshögskolan</c:v>
                </c:pt>
                <c:pt idx="22">
                  <c:v>Kungl. Tekniska högskolan</c:v>
                </c:pt>
                <c:pt idx="23">
                  <c:v>Kungl. Musikhögskolan i Stockholm</c:v>
                </c:pt>
                <c:pt idx="24">
                  <c:v>Konstfack</c:v>
                </c:pt>
                <c:pt idx="25">
                  <c:v>Högskolan i Skövde</c:v>
                </c:pt>
                <c:pt idx="26">
                  <c:v>Stockholms konstnärliga högskola</c:v>
                </c:pt>
                <c:pt idx="27">
                  <c:v>Chalmers tekniska högskola</c:v>
                </c:pt>
              </c:strCache>
            </c:strRef>
          </c:cat>
          <c:val>
            <c:numRef>
              <c:f>'Figur 25'!$F$4:$F$31</c:f>
              <c:numCache>
                <c:formatCode>General</c:formatCode>
                <c:ptCount val="28"/>
                <c:pt idx="0">
                  <c:v>483</c:v>
                </c:pt>
                <c:pt idx="2">
                  <c:v>132</c:v>
                </c:pt>
                <c:pt idx="3">
                  <c:v>109</c:v>
                </c:pt>
                <c:pt idx="4">
                  <c:v>125</c:v>
                </c:pt>
                <c:pt idx="5">
                  <c:v>1</c:v>
                </c:pt>
                <c:pt idx="7">
                  <c:v>102</c:v>
                </c:pt>
                <c:pt idx="8">
                  <c:v>52</c:v>
                </c:pt>
                <c:pt idx="12">
                  <c:v>10</c:v>
                </c:pt>
              </c:numCache>
            </c:numRef>
          </c:val>
        </c:ser>
        <c:dLbls>
          <c:showLegendKey val="0"/>
          <c:showVal val="0"/>
          <c:showCatName val="0"/>
          <c:showSerName val="0"/>
          <c:showPercent val="0"/>
          <c:showBubbleSize val="0"/>
        </c:dLbls>
        <c:gapWidth val="70"/>
        <c:overlap val="100"/>
        <c:axId val="417801368"/>
        <c:axId val="417800584"/>
      </c:barChart>
      <c:catAx>
        <c:axId val="4178013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7800584"/>
        <c:crosses val="autoZero"/>
        <c:auto val="1"/>
        <c:lblAlgn val="ctr"/>
        <c:lblOffset val="100"/>
        <c:noMultiLvlLbl val="0"/>
      </c:catAx>
      <c:valAx>
        <c:axId val="41780058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7801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 26'!$A$5</c:f>
              <c:strCache>
                <c:ptCount val="1"/>
                <c:pt idx="0">
                  <c:v>Kvinnor</c:v>
                </c:pt>
              </c:strCache>
            </c:strRef>
          </c:tx>
          <c:spPr>
            <a:solidFill>
              <a:schemeClr val="accent1"/>
            </a:solidFill>
            <a:ln>
              <a:noFill/>
            </a:ln>
            <a:effectLst/>
          </c:spPr>
          <c:invertIfNegative val="0"/>
          <c:dLbls>
            <c:dLbl>
              <c:idx val="0"/>
              <c:tx>
                <c:rich>
                  <a:bodyPr/>
                  <a:lstStyle/>
                  <a:p>
                    <a:fld id="{AEBE19FA-5F73-44ED-9AE8-ABB14FFD196B}"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429DF8EF-6F50-4ECC-B32A-3F2BA777DA8E}"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A0E55F1D-B792-4033-92E0-D2DEF99591E7}"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33EECCE4-BFD0-44BE-98BB-489D4E8CE9D8}"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4"/>
              <c:tx>
                <c:rich>
                  <a:bodyPr/>
                  <a:lstStyle/>
                  <a:p>
                    <a:fld id="{3B5AF94A-BFC7-4048-BA7C-DF42C7CBAD70}"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rich>
                  <a:bodyPr/>
                  <a:lstStyle/>
                  <a:p>
                    <a:fld id="{55325666-4C05-4E28-942B-C6872414B815}"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6"/>
              <c:tx>
                <c:rich>
                  <a:bodyPr/>
                  <a:lstStyle/>
                  <a:p>
                    <a:fld id="{D297F4F2-E2AD-4AE1-AB0F-7422E2474CE3}"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7"/>
              <c:tx>
                <c:rich>
                  <a:bodyPr/>
                  <a:lstStyle/>
                  <a:p>
                    <a:fld id="{C0B05DCA-1155-49D3-B537-0B818C4A3396}"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8"/>
              <c:tx>
                <c:rich>
                  <a:bodyPr/>
                  <a:lstStyle/>
                  <a:p>
                    <a:fld id="{74408E2E-5C89-43E1-BEA3-4ADCA7F62770}"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9"/>
              <c:tx>
                <c:rich>
                  <a:bodyPr/>
                  <a:lstStyle/>
                  <a:p>
                    <a:fld id="{783B1E1F-B8E5-43EC-B05D-ADF56304C07D}"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0"/>
              <c:tx>
                <c:rich>
                  <a:bodyPr/>
                  <a:lstStyle/>
                  <a:p>
                    <a:fld id="{BCA7710C-0DEC-420B-A467-5063AB3C3559}"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 26'!$B$4:$L$4</c:f>
              <c:strCache>
                <c:ptCount val="11"/>
                <c:pt idx="0">
                  <c:v>05/06</c:v>
                </c:pt>
                <c:pt idx="1">
                  <c:v>06/07</c:v>
                </c:pt>
                <c:pt idx="2">
                  <c:v>07/08</c:v>
                </c:pt>
                <c:pt idx="3">
                  <c:v>08/09</c:v>
                </c:pt>
                <c:pt idx="4">
                  <c:v>09/10</c:v>
                </c:pt>
                <c:pt idx="5">
                  <c:v>10/11</c:v>
                </c:pt>
                <c:pt idx="6">
                  <c:v>11/12</c:v>
                </c:pt>
                <c:pt idx="7">
                  <c:v>12/13</c:v>
                </c:pt>
                <c:pt idx="8">
                  <c:v>13/14</c:v>
                </c:pt>
                <c:pt idx="9">
                  <c:v>14/15</c:v>
                </c:pt>
                <c:pt idx="10">
                  <c:v>15/16</c:v>
                </c:pt>
              </c:strCache>
            </c:strRef>
          </c:cat>
          <c:val>
            <c:numRef>
              <c:f>'Figur 26'!$B$5:$L$5</c:f>
              <c:numCache>
                <c:formatCode>General</c:formatCode>
                <c:ptCount val="11"/>
                <c:pt idx="0">
                  <c:v>7017</c:v>
                </c:pt>
                <c:pt idx="1">
                  <c:v>7190</c:v>
                </c:pt>
                <c:pt idx="2">
                  <c:v>7721</c:v>
                </c:pt>
                <c:pt idx="3">
                  <c:v>6321</c:v>
                </c:pt>
                <c:pt idx="4">
                  <c:v>6552</c:v>
                </c:pt>
                <c:pt idx="5">
                  <c:v>9838</c:v>
                </c:pt>
                <c:pt idx="6">
                  <c:v>5230</c:v>
                </c:pt>
                <c:pt idx="7">
                  <c:v>6813</c:v>
                </c:pt>
                <c:pt idx="8">
                  <c:v>7305</c:v>
                </c:pt>
                <c:pt idx="9">
                  <c:v>6380</c:v>
                </c:pt>
                <c:pt idx="10">
                  <c:v>6242</c:v>
                </c:pt>
              </c:numCache>
            </c:numRef>
          </c:val>
          <c:extLst>
            <c:ext xmlns:c15="http://schemas.microsoft.com/office/drawing/2012/chart" uri="{02D57815-91ED-43cb-92C2-25804820EDAC}">
              <c15:datalabelsRange>
                <c15:f>'Figur 26'!$B$9:$L$9</c15:f>
                <c15:dlblRangeCache>
                  <c:ptCount val="11"/>
                  <c:pt idx="0">
                    <c:v>81%</c:v>
                  </c:pt>
                  <c:pt idx="1">
                    <c:v>80%</c:v>
                  </c:pt>
                  <c:pt idx="2">
                    <c:v>76%</c:v>
                  </c:pt>
                  <c:pt idx="3">
                    <c:v>78%</c:v>
                  </c:pt>
                  <c:pt idx="4">
                    <c:v>79%</c:v>
                  </c:pt>
                  <c:pt idx="5">
                    <c:v>78%</c:v>
                  </c:pt>
                  <c:pt idx="6">
                    <c:v>80%</c:v>
                  </c:pt>
                  <c:pt idx="7">
                    <c:v>81%</c:v>
                  </c:pt>
                  <c:pt idx="8">
                    <c:v>80%</c:v>
                  </c:pt>
                  <c:pt idx="9">
                    <c:v>77%</c:v>
                  </c:pt>
                  <c:pt idx="10">
                    <c:v>78%</c:v>
                  </c:pt>
                </c15:dlblRangeCache>
              </c15:datalabelsRange>
            </c:ext>
          </c:extLst>
        </c:ser>
        <c:ser>
          <c:idx val="1"/>
          <c:order val="1"/>
          <c:tx>
            <c:strRef>
              <c:f>'Figur 26'!$A$6</c:f>
              <c:strCache>
                <c:ptCount val="1"/>
                <c:pt idx="0">
                  <c:v>Män</c:v>
                </c:pt>
              </c:strCache>
            </c:strRef>
          </c:tx>
          <c:spPr>
            <a:solidFill>
              <a:schemeClr val="accent2"/>
            </a:solidFill>
            <a:ln>
              <a:noFill/>
            </a:ln>
            <a:effectLst/>
          </c:spPr>
          <c:invertIfNegative val="0"/>
          <c:dLbls>
            <c:dLbl>
              <c:idx val="0"/>
              <c:tx>
                <c:rich>
                  <a:bodyPr/>
                  <a:lstStyle/>
                  <a:p>
                    <a:fld id="{700270E9-2941-4C30-8203-2595B95C8860}"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37C9AEDA-DF76-4805-80F8-CDF38F380D77}"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885AA9E3-BDDE-4A3A-9894-2041F58C87EC}"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A98273EA-59DA-4510-B022-BB209BE9339C}"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4"/>
              <c:tx>
                <c:rich>
                  <a:bodyPr/>
                  <a:lstStyle/>
                  <a:p>
                    <a:fld id="{E0CA85B6-7CB2-4C33-BD38-A7435F17C181}"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rich>
                  <a:bodyPr/>
                  <a:lstStyle/>
                  <a:p>
                    <a:fld id="{FFE26E83-7A9C-40BC-B575-699BCE657A53}"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6"/>
              <c:tx>
                <c:rich>
                  <a:bodyPr/>
                  <a:lstStyle/>
                  <a:p>
                    <a:fld id="{049D41BA-E9E1-4A3B-ADC3-AA7C615C9ADD}"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7"/>
              <c:tx>
                <c:rich>
                  <a:bodyPr/>
                  <a:lstStyle/>
                  <a:p>
                    <a:fld id="{EBAE9793-6CF0-4202-AF84-8BDE26AD00C8}"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8"/>
              <c:tx>
                <c:rich>
                  <a:bodyPr/>
                  <a:lstStyle/>
                  <a:p>
                    <a:fld id="{BD455ACB-7D7F-4C02-B4A3-636EC8E3C5DC}"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9"/>
              <c:tx>
                <c:rich>
                  <a:bodyPr/>
                  <a:lstStyle/>
                  <a:p>
                    <a:fld id="{0ECB8218-F274-4531-9560-0863016ABA91}"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0"/>
              <c:tx>
                <c:rich>
                  <a:bodyPr/>
                  <a:lstStyle/>
                  <a:p>
                    <a:fld id="{448220AE-6529-4D8E-B210-EB719E25A4D4}"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 26'!$B$4:$L$4</c:f>
              <c:strCache>
                <c:ptCount val="11"/>
                <c:pt idx="0">
                  <c:v>05/06</c:v>
                </c:pt>
                <c:pt idx="1">
                  <c:v>06/07</c:v>
                </c:pt>
                <c:pt idx="2">
                  <c:v>07/08</c:v>
                </c:pt>
                <c:pt idx="3">
                  <c:v>08/09</c:v>
                </c:pt>
                <c:pt idx="4">
                  <c:v>09/10</c:v>
                </c:pt>
                <c:pt idx="5">
                  <c:v>10/11</c:v>
                </c:pt>
                <c:pt idx="6">
                  <c:v>11/12</c:v>
                </c:pt>
                <c:pt idx="7">
                  <c:v>12/13</c:v>
                </c:pt>
                <c:pt idx="8">
                  <c:v>13/14</c:v>
                </c:pt>
                <c:pt idx="9">
                  <c:v>14/15</c:v>
                </c:pt>
                <c:pt idx="10">
                  <c:v>15/16</c:v>
                </c:pt>
              </c:strCache>
            </c:strRef>
          </c:cat>
          <c:val>
            <c:numRef>
              <c:f>'Figur 26'!$B$6:$L$6</c:f>
              <c:numCache>
                <c:formatCode>General</c:formatCode>
                <c:ptCount val="11"/>
                <c:pt idx="0">
                  <c:v>1668</c:v>
                </c:pt>
                <c:pt idx="1">
                  <c:v>1799</c:v>
                </c:pt>
                <c:pt idx="2">
                  <c:v>2415</c:v>
                </c:pt>
                <c:pt idx="3">
                  <c:v>1800</c:v>
                </c:pt>
                <c:pt idx="4">
                  <c:v>1765</c:v>
                </c:pt>
                <c:pt idx="5">
                  <c:v>2795</c:v>
                </c:pt>
                <c:pt idx="6">
                  <c:v>1284</c:v>
                </c:pt>
                <c:pt idx="7">
                  <c:v>1598</c:v>
                </c:pt>
                <c:pt idx="8">
                  <c:v>1804</c:v>
                </c:pt>
                <c:pt idx="9">
                  <c:v>1868</c:v>
                </c:pt>
                <c:pt idx="10">
                  <c:v>1773</c:v>
                </c:pt>
              </c:numCache>
            </c:numRef>
          </c:val>
          <c:extLst>
            <c:ext xmlns:c15="http://schemas.microsoft.com/office/drawing/2012/chart" uri="{02D57815-91ED-43cb-92C2-25804820EDAC}">
              <c15:datalabelsRange>
                <c15:f>'Figur 26'!$B$10:$L$10</c15:f>
                <c15:dlblRangeCache>
                  <c:ptCount val="11"/>
                  <c:pt idx="0">
                    <c:v>19%</c:v>
                  </c:pt>
                  <c:pt idx="1">
                    <c:v>20%</c:v>
                  </c:pt>
                  <c:pt idx="2">
                    <c:v>24%</c:v>
                  </c:pt>
                  <c:pt idx="3">
                    <c:v>22%</c:v>
                  </c:pt>
                  <c:pt idx="4">
                    <c:v>21%</c:v>
                  </c:pt>
                  <c:pt idx="5">
                    <c:v>22%</c:v>
                  </c:pt>
                  <c:pt idx="6">
                    <c:v>20%</c:v>
                  </c:pt>
                  <c:pt idx="7">
                    <c:v>19%</c:v>
                  </c:pt>
                  <c:pt idx="8">
                    <c:v>20%</c:v>
                  </c:pt>
                  <c:pt idx="9">
                    <c:v>23%</c:v>
                  </c:pt>
                  <c:pt idx="10">
                    <c:v>22%</c:v>
                  </c:pt>
                </c15:dlblRangeCache>
              </c15:datalabelsRange>
            </c:ext>
          </c:extLst>
        </c:ser>
        <c:dLbls>
          <c:showLegendKey val="0"/>
          <c:showVal val="1"/>
          <c:showCatName val="0"/>
          <c:showSerName val="0"/>
          <c:showPercent val="0"/>
          <c:showBubbleSize val="0"/>
        </c:dLbls>
        <c:gapWidth val="70"/>
        <c:overlap val="100"/>
        <c:axId val="417803720"/>
        <c:axId val="417807248"/>
      </c:barChart>
      <c:catAx>
        <c:axId val="41780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7807248"/>
        <c:crosses val="autoZero"/>
        <c:auto val="1"/>
        <c:lblAlgn val="ctr"/>
        <c:lblOffset val="100"/>
        <c:noMultiLvlLbl val="0"/>
      </c:catAx>
      <c:valAx>
        <c:axId val="417807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7803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58705161854769E-2"/>
          <c:y val="9.7222222222222224E-2"/>
          <c:w val="0.90686351706036761"/>
          <c:h val="0.61829396325459318"/>
        </c:manualLayout>
      </c:layout>
      <c:barChart>
        <c:barDir val="col"/>
        <c:grouping val="clustered"/>
        <c:varyColors val="0"/>
        <c:ser>
          <c:idx val="0"/>
          <c:order val="0"/>
          <c:tx>
            <c:strRef>
              <c:f>'Figur 27'!$A$12</c:f>
              <c:strCache>
                <c:ptCount val="1"/>
                <c:pt idx="0">
                  <c:v>betyg &lt; 11</c:v>
                </c:pt>
              </c:strCache>
            </c:strRef>
          </c:tx>
          <c:spPr>
            <a:solidFill>
              <a:schemeClr val="accent1"/>
            </a:solidFill>
            <a:ln>
              <a:noFill/>
            </a:ln>
            <a:effectLst/>
          </c:spPr>
          <c:invertIfNegative val="0"/>
          <c:dLbls>
            <c:dLbl>
              <c:idx val="0"/>
              <c:tx>
                <c:rich>
                  <a:bodyPr/>
                  <a:lstStyle/>
                  <a:p>
                    <a:fld id="{BD9543A5-CE44-4FF5-8006-7053714BA09F}" type="CELLRANGE">
                      <a:rPr lang="en-US"/>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6E46ECBC-F1EA-4B39-90A4-9CC89C33180F}" type="CELLRANGE">
                      <a:rPr lang="sv-SE"/>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134F38A7-A0AC-4934-94C9-35EC7F21865C}" type="CELLRANGE">
                      <a:rPr lang="sv-SE"/>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 27'!$B$11:$D$11</c:f>
              <c:strCache>
                <c:ptCount val="3"/>
                <c:pt idx="0">
                  <c:v>Förskollärarexamen</c:v>
                </c:pt>
                <c:pt idx="1">
                  <c:v>Grundlärarexamen</c:v>
                </c:pt>
                <c:pt idx="2">
                  <c:v>Ämneslärarexamen</c:v>
                </c:pt>
              </c:strCache>
            </c:strRef>
          </c:cat>
          <c:val>
            <c:numRef>
              <c:f>'Figur 27'!$B$12:$D$12</c:f>
              <c:numCache>
                <c:formatCode>0</c:formatCode>
                <c:ptCount val="3"/>
                <c:pt idx="0">
                  <c:v>24</c:v>
                </c:pt>
                <c:pt idx="1">
                  <c:v>35</c:v>
                </c:pt>
                <c:pt idx="2">
                  <c:v>54</c:v>
                </c:pt>
              </c:numCache>
            </c:numRef>
          </c:val>
          <c:extLst>
            <c:ext xmlns:c15="http://schemas.microsoft.com/office/drawing/2012/chart" uri="{02D57815-91ED-43cb-92C2-25804820EDAC}">
              <c15:datalabelsRange>
                <c15:f>'Figur 27'!$B$4:$D$4</c15:f>
                <c15:dlblRangeCache>
                  <c:ptCount val="3"/>
                  <c:pt idx="0">
                    <c:v>24%</c:v>
                  </c:pt>
                  <c:pt idx="1">
                    <c:v>35%</c:v>
                  </c:pt>
                  <c:pt idx="2">
                    <c:v>54%</c:v>
                  </c:pt>
                </c15:dlblRangeCache>
              </c15:datalabelsRange>
            </c:ext>
          </c:extLst>
        </c:ser>
        <c:ser>
          <c:idx val="1"/>
          <c:order val="1"/>
          <c:tx>
            <c:strRef>
              <c:f>'Figur 27'!$A$13</c:f>
              <c:strCache>
                <c:ptCount val="1"/>
                <c:pt idx="0">
                  <c:v>11  ≤ betyg &lt; 13</c:v>
                </c:pt>
              </c:strCache>
            </c:strRef>
          </c:tx>
          <c:spPr>
            <a:solidFill>
              <a:schemeClr val="accent2"/>
            </a:solidFill>
            <a:ln>
              <a:noFill/>
            </a:ln>
            <a:effectLst/>
          </c:spPr>
          <c:invertIfNegative val="0"/>
          <c:dLbls>
            <c:dLbl>
              <c:idx val="0"/>
              <c:tx>
                <c:rich>
                  <a:bodyPr/>
                  <a:lstStyle/>
                  <a:p>
                    <a:fld id="{D8DE7D25-31A0-4851-9C14-3E31051B0106}" type="CELLRANGE">
                      <a:rPr lang="en-US"/>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B83F8EB1-8876-47F9-BA34-7EDF41FC3B8D}" type="CELLRANGE">
                      <a:rPr lang="sv-SE"/>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C3C8FDD5-3E50-436E-BA77-52A677915C3D}" type="CELLRANGE">
                      <a:rPr lang="sv-SE"/>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 27'!$B$11:$D$11</c:f>
              <c:strCache>
                <c:ptCount val="3"/>
                <c:pt idx="0">
                  <c:v>Förskollärarexamen</c:v>
                </c:pt>
                <c:pt idx="1">
                  <c:v>Grundlärarexamen</c:v>
                </c:pt>
                <c:pt idx="2">
                  <c:v>Ämneslärarexamen</c:v>
                </c:pt>
              </c:strCache>
            </c:strRef>
          </c:cat>
          <c:val>
            <c:numRef>
              <c:f>'Figur 27'!$B$13:$D$13</c:f>
              <c:numCache>
                <c:formatCode>0</c:formatCode>
                <c:ptCount val="3"/>
                <c:pt idx="0">
                  <c:v>19</c:v>
                </c:pt>
                <c:pt idx="1">
                  <c:v>28.999999999999996</c:v>
                </c:pt>
                <c:pt idx="2">
                  <c:v>44</c:v>
                </c:pt>
              </c:numCache>
            </c:numRef>
          </c:val>
          <c:extLst>
            <c:ext xmlns:c15="http://schemas.microsoft.com/office/drawing/2012/chart" uri="{02D57815-91ED-43cb-92C2-25804820EDAC}">
              <c15:datalabelsRange>
                <c15:f>'Figur 27'!$B$5:$D$5</c15:f>
                <c15:dlblRangeCache>
                  <c:ptCount val="3"/>
                  <c:pt idx="0">
                    <c:v>19%</c:v>
                  </c:pt>
                  <c:pt idx="1">
                    <c:v>29%</c:v>
                  </c:pt>
                  <c:pt idx="2">
                    <c:v>44%</c:v>
                  </c:pt>
                </c15:dlblRangeCache>
              </c15:datalabelsRange>
            </c:ext>
          </c:extLst>
        </c:ser>
        <c:ser>
          <c:idx val="2"/>
          <c:order val="2"/>
          <c:tx>
            <c:strRef>
              <c:f>'Figur 27'!$A$14</c:f>
              <c:strCache>
                <c:ptCount val="1"/>
                <c:pt idx="0">
                  <c:v>13  ≤ betyg &lt; 15</c:v>
                </c:pt>
              </c:strCache>
            </c:strRef>
          </c:tx>
          <c:spPr>
            <a:solidFill>
              <a:schemeClr val="accent3"/>
            </a:solidFill>
            <a:ln>
              <a:noFill/>
            </a:ln>
            <a:effectLst/>
          </c:spPr>
          <c:invertIfNegative val="0"/>
          <c:dLbls>
            <c:dLbl>
              <c:idx val="0"/>
              <c:tx>
                <c:rich>
                  <a:bodyPr/>
                  <a:lstStyle/>
                  <a:p>
                    <a:fld id="{F797D11C-4FB6-4DFC-B538-A6E755751158}" type="CELLRANGE">
                      <a:rPr lang="en-US"/>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321D881E-D982-498B-ADC2-5B4D9242A2B3}" type="CELLRANGE">
                      <a:rPr lang="sv-SE"/>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6B0A0FFB-04A0-478E-BB3F-82AE33CC1F61}" type="CELLRANGE">
                      <a:rPr lang="sv-SE"/>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 27'!$B$11:$D$11</c:f>
              <c:strCache>
                <c:ptCount val="3"/>
                <c:pt idx="0">
                  <c:v>Förskollärarexamen</c:v>
                </c:pt>
                <c:pt idx="1">
                  <c:v>Grundlärarexamen</c:v>
                </c:pt>
                <c:pt idx="2">
                  <c:v>Ämneslärarexamen</c:v>
                </c:pt>
              </c:strCache>
            </c:strRef>
          </c:cat>
          <c:val>
            <c:numRef>
              <c:f>'Figur 27'!$B$14:$D$14</c:f>
              <c:numCache>
                <c:formatCode>0</c:formatCode>
                <c:ptCount val="3"/>
                <c:pt idx="0">
                  <c:v>16</c:v>
                </c:pt>
                <c:pt idx="1">
                  <c:v>21</c:v>
                </c:pt>
                <c:pt idx="2">
                  <c:v>36</c:v>
                </c:pt>
              </c:numCache>
            </c:numRef>
          </c:val>
          <c:extLst>
            <c:ext xmlns:c15="http://schemas.microsoft.com/office/drawing/2012/chart" uri="{02D57815-91ED-43cb-92C2-25804820EDAC}">
              <c15:datalabelsRange>
                <c15:f>'Figur 27'!$B$6:$D$6</c15:f>
                <c15:dlblRangeCache>
                  <c:ptCount val="3"/>
                  <c:pt idx="0">
                    <c:v>16%</c:v>
                  </c:pt>
                  <c:pt idx="1">
                    <c:v>21%</c:v>
                  </c:pt>
                  <c:pt idx="2">
                    <c:v>36%</c:v>
                  </c:pt>
                </c15:dlblRangeCache>
              </c15:datalabelsRange>
            </c:ext>
          </c:extLst>
        </c:ser>
        <c:ser>
          <c:idx val="3"/>
          <c:order val="3"/>
          <c:tx>
            <c:strRef>
              <c:f>'Figur 27'!$A$15</c:f>
              <c:strCache>
                <c:ptCount val="1"/>
                <c:pt idx="0">
                  <c:v>15  ≤ betyg &lt; 17</c:v>
                </c:pt>
              </c:strCache>
            </c:strRef>
          </c:tx>
          <c:spPr>
            <a:solidFill>
              <a:schemeClr val="accent4"/>
            </a:solidFill>
            <a:ln>
              <a:noFill/>
            </a:ln>
            <a:effectLst/>
          </c:spPr>
          <c:invertIfNegative val="0"/>
          <c:dLbls>
            <c:dLbl>
              <c:idx val="0"/>
              <c:tx>
                <c:rich>
                  <a:bodyPr/>
                  <a:lstStyle/>
                  <a:p>
                    <a:fld id="{824E2ACF-7B07-4671-AF02-E1BBD0C05505}" type="CELLRANGE">
                      <a:rPr lang="en-US"/>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6DB861BE-86C2-47ED-913B-C338100895C4}" type="CELLRANGE">
                      <a:rPr lang="sv-SE"/>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C1F9AD32-17B2-4BAB-917F-E00AB368CC4D}" type="CELLRANGE">
                      <a:rPr lang="sv-SE"/>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 27'!$B$11:$D$11</c:f>
              <c:strCache>
                <c:ptCount val="3"/>
                <c:pt idx="0">
                  <c:v>Förskollärarexamen</c:v>
                </c:pt>
                <c:pt idx="1">
                  <c:v>Grundlärarexamen</c:v>
                </c:pt>
                <c:pt idx="2">
                  <c:v>Ämneslärarexamen</c:v>
                </c:pt>
              </c:strCache>
            </c:strRef>
          </c:cat>
          <c:val>
            <c:numRef>
              <c:f>'Figur 27'!$B$15:$D$15</c:f>
              <c:numCache>
                <c:formatCode>0</c:formatCode>
                <c:ptCount val="3"/>
                <c:pt idx="0">
                  <c:v>13</c:v>
                </c:pt>
                <c:pt idx="1">
                  <c:v>20</c:v>
                </c:pt>
                <c:pt idx="2">
                  <c:v>24</c:v>
                </c:pt>
              </c:numCache>
            </c:numRef>
          </c:val>
          <c:extLst>
            <c:ext xmlns:c15="http://schemas.microsoft.com/office/drawing/2012/chart" uri="{02D57815-91ED-43cb-92C2-25804820EDAC}">
              <c15:datalabelsRange>
                <c15:f>'Figur 27'!$B$7:$D$7</c15:f>
                <c15:dlblRangeCache>
                  <c:ptCount val="3"/>
                  <c:pt idx="0">
                    <c:v>13%</c:v>
                  </c:pt>
                  <c:pt idx="1">
                    <c:v>20%</c:v>
                  </c:pt>
                  <c:pt idx="2">
                    <c:v>24%</c:v>
                  </c:pt>
                </c15:dlblRangeCache>
              </c15:datalabelsRange>
            </c:ext>
          </c:extLst>
        </c:ser>
        <c:ser>
          <c:idx val="4"/>
          <c:order val="4"/>
          <c:tx>
            <c:strRef>
              <c:f>'Figur 27'!$A$16</c:f>
              <c:strCache>
                <c:ptCount val="1"/>
                <c:pt idx="0">
                  <c:v>17  ≤ betyg &lt; 19</c:v>
                </c:pt>
              </c:strCache>
            </c:strRef>
          </c:tx>
          <c:spPr>
            <a:solidFill>
              <a:schemeClr val="accent5"/>
            </a:solidFill>
            <a:ln>
              <a:noFill/>
            </a:ln>
            <a:effectLst/>
          </c:spPr>
          <c:invertIfNegative val="0"/>
          <c:dLbls>
            <c:dLbl>
              <c:idx val="0"/>
              <c:tx>
                <c:rich>
                  <a:bodyPr/>
                  <a:lstStyle/>
                  <a:p>
                    <a:fld id="{D4356637-B855-4D3F-9679-42B361FC27CD}" type="CELLRANGE">
                      <a:rPr lang="en-US"/>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9A12E276-9E2B-4EB0-9AAA-AA5043EA2970}" type="CELLRANGE">
                      <a:rPr lang="sv-SE"/>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6C5B41B4-1F48-430F-8837-E9A78D4CA0D6}" type="CELLRANGE">
                      <a:rPr lang="sv-SE"/>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 27'!$B$11:$D$11</c:f>
              <c:strCache>
                <c:ptCount val="3"/>
                <c:pt idx="0">
                  <c:v>Förskollärarexamen</c:v>
                </c:pt>
                <c:pt idx="1">
                  <c:v>Grundlärarexamen</c:v>
                </c:pt>
                <c:pt idx="2">
                  <c:v>Ämneslärarexamen</c:v>
                </c:pt>
              </c:strCache>
            </c:strRef>
          </c:cat>
          <c:val>
            <c:numRef>
              <c:f>'Figur 27'!$B$16:$D$16</c:f>
              <c:numCache>
                <c:formatCode>0</c:formatCode>
                <c:ptCount val="3"/>
                <c:pt idx="0">
                  <c:v>16</c:v>
                </c:pt>
                <c:pt idx="1">
                  <c:v>22</c:v>
                </c:pt>
                <c:pt idx="2">
                  <c:v>22</c:v>
                </c:pt>
              </c:numCache>
            </c:numRef>
          </c:val>
          <c:extLst>
            <c:ext xmlns:c15="http://schemas.microsoft.com/office/drawing/2012/chart" uri="{02D57815-91ED-43cb-92C2-25804820EDAC}">
              <c15:datalabelsRange>
                <c15:f>'Figur 27'!$B$8:$D$8</c15:f>
                <c15:dlblRangeCache>
                  <c:ptCount val="3"/>
                  <c:pt idx="0">
                    <c:v>16%</c:v>
                  </c:pt>
                  <c:pt idx="1">
                    <c:v>22%</c:v>
                  </c:pt>
                  <c:pt idx="2">
                    <c:v>22%</c:v>
                  </c:pt>
                </c15:dlblRangeCache>
              </c15:datalabelsRange>
            </c:ext>
          </c:extLst>
        </c:ser>
        <c:ser>
          <c:idx val="5"/>
          <c:order val="5"/>
          <c:tx>
            <c:strRef>
              <c:f>'Figur 27'!$A$17</c:f>
              <c:strCache>
                <c:ptCount val="1"/>
                <c:pt idx="0">
                  <c:v>19  ≤ betyg</c:v>
                </c:pt>
              </c:strCache>
            </c:strRef>
          </c:tx>
          <c:spPr>
            <a:solidFill>
              <a:schemeClr val="accent6"/>
            </a:solidFill>
            <a:ln>
              <a:noFill/>
            </a:ln>
            <a:effectLst/>
          </c:spPr>
          <c:invertIfNegative val="0"/>
          <c:dLbls>
            <c:dLbl>
              <c:idx val="0"/>
              <c:tx>
                <c:rich>
                  <a:bodyPr/>
                  <a:lstStyle/>
                  <a:p>
                    <a:fld id="{6CDF3296-4494-4209-9CEE-A323C91A65DC}" type="CELLRANGE">
                      <a:rPr lang="en-US"/>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512B9BF5-8ABA-489C-8E82-03CFECA639AA}" type="CELLRANGE">
                      <a:rPr lang="sv-SE"/>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681FB719-3836-4BDB-8B5B-AB15C223D39C}" type="CELLRANGE">
                      <a:rPr lang="sv-SE"/>
                      <a:pPr/>
                      <a:t>[CELLRANGE]</a:t>
                    </a:fld>
                    <a:endParaRPr lang="sv-SE"/>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 27'!$B$11:$D$11</c:f>
              <c:strCache>
                <c:ptCount val="3"/>
                <c:pt idx="0">
                  <c:v>Förskollärarexamen</c:v>
                </c:pt>
                <c:pt idx="1">
                  <c:v>Grundlärarexamen</c:v>
                </c:pt>
                <c:pt idx="2">
                  <c:v>Ämneslärarexamen</c:v>
                </c:pt>
              </c:strCache>
            </c:strRef>
          </c:cat>
          <c:val>
            <c:numRef>
              <c:f>'Figur 27'!$B$17:$D$17</c:f>
              <c:numCache>
                <c:formatCode>0</c:formatCode>
                <c:ptCount val="3"/>
                <c:pt idx="0">
                  <c:v>15</c:v>
                </c:pt>
                <c:pt idx="1">
                  <c:v>13</c:v>
                </c:pt>
                <c:pt idx="2">
                  <c:v>15</c:v>
                </c:pt>
              </c:numCache>
            </c:numRef>
          </c:val>
          <c:extLst>
            <c:ext xmlns:c15="http://schemas.microsoft.com/office/drawing/2012/chart" uri="{02D57815-91ED-43cb-92C2-25804820EDAC}">
              <c15:datalabelsRange>
                <c15:f>'Figur 27'!$B$9:$D$9</c15:f>
                <c15:dlblRangeCache>
                  <c:ptCount val="3"/>
                  <c:pt idx="0">
                    <c:v>15%</c:v>
                  </c:pt>
                  <c:pt idx="1">
                    <c:v>13%</c:v>
                  </c:pt>
                  <c:pt idx="2">
                    <c:v>15%</c:v>
                  </c:pt>
                </c15:dlblRangeCache>
              </c15:datalabelsRange>
            </c:ext>
          </c:extLst>
        </c:ser>
        <c:dLbls>
          <c:dLblPos val="outEnd"/>
          <c:showLegendKey val="0"/>
          <c:showVal val="1"/>
          <c:showCatName val="0"/>
          <c:showSerName val="0"/>
          <c:showPercent val="0"/>
          <c:showBubbleSize val="0"/>
        </c:dLbls>
        <c:gapWidth val="150"/>
        <c:overlap val="-10"/>
        <c:axId val="417802152"/>
        <c:axId val="417805680"/>
      </c:barChart>
      <c:catAx>
        <c:axId val="417802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7805680"/>
        <c:crosses val="autoZero"/>
        <c:auto val="1"/>
        <c:lblAlgn val="ctr"/>
        <c:lblOffset val="100"/>
        <c:noMultiLvlLbl val="0"/>
      </c:catAx>
      <c:valAx>
        <c:axId val="4178056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8.3333333333333332E-3"/>
              <c:y val="1.006124234470691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7802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'[1]Figur 2'!$B$49</c:f>
              <c:strCache>
                <c:ptCount val="1"/>
                <c:pt idx="0">
                  <c:v>Sökande, Kvinnor</c:v>
                </c:pt>
              </c:strCache>
            </c:strRef>
          </c:tx>
          <c:spPr>
            <a:solidFill>
              <a:schemeClr val="accent1"/>
            </a:solidFill>
            <a:ln>
              <a:noFill/>
            </a:ln>
            <a:effectLst/>
          </c:spPr>
          <c:invertIfNegative val="0"/>
          <c:val>
            <c:numRef>
              <c:f>'[1]Figur 2'!$B$50:$B$98</c:f>
              <c:numCache>
                <c:formatCode>General</c:formatCode>
                <c:ptCount val="49"/>
                <c:pt idx="1">
                  <c:v>3562</c:v>
                </c:pt>
                <c:pt idx="4">
                  <c:v>7321</c:v>
                </c:pt>
                <c:pt idx="7">
                  <c:v>5745</c:v>
                </c:pt>
                <c:pt idx="10">
                  <c:v>4036</c:v>
                </c:pt>
                <c:pt idx="13">
                  <c:v>2988</c:v>
                </c:pt>
                <c:pt idx="16">
                  <c:v>5345</c:v>
                </c:pt>
                <c:pt idx="19">
                  <c:v>4093</c:v>
                </c:pt>
                <c:pt idx="22">
                  <c:v>3263</c:v>
                </c:pt>
                <c:pt idx="25">
                  <c:v>1229</c:v>
                </c:pt>
                <c:pt idx="28">
                  <c:v>3618</c:v>
                </c:pt>
                <c:pt idx="31">
                  <c:v>3738</c:v>
                </c:pt>
                <c:pt idx="34">
                  <c:v>1140</c:v>
                </c:pt>
                <c:pt idx="37">
                  <c:v>1379</c:v>
                </c:pt>
                <c:pt idx="40">
                  <c:v>1033</c:v>
                </c:pt>
                <c:pt idx="43">
                  <c:v>1272</c:v>
                </c:pt>
                <c:pt idx="46">
                  <c:v>1107</c:v>
                </c:pt>
              </c:numCache>
            </c:numRef>
          </c:val>
        </c:ser>
        <c:ser>
          <c:idx val="1"/>
          <c:order val="1"/>
          <c:tx>
            <c:strRef>
              <c:f>'[1]Figur 2'!$C$49</c:f>
              <c:strCache>
                <c:ptCount val="1"/>
                <c:pt idx="0">
                  <c:v>Sökande, Män</c:v>
                </c:pt>
              </c:strCache>
            </c:strRef>
          </c:tx>
          <c:spPr>
            <a:solidFill>
              <a:schemeClr val="accent2"/>
            </a:solidFill>
            <a:ln>
              <a:noFill/>
            </a:ln>
            <a:effectLst/>
          </c:spPr>
          <c:invertIfNegative val="0"/>
          <c:val>
            <c:numRef>
              <c:f>'[1]Figur 2'!$C$50:$C$98</c:f>
              <c:numCache>
                <c:formatCode>General</c:formatCode>
                <c:ptCount val="49"/>
                <c:pt idx="1">
                  <c:v>8430</c:v>
                </c:pt>
                <c:pt idx="4">
                  <c:v>1244</c:v>
                </c:pt>
                <c:pt idx="7">
                  <c:v>1374</c:v>
                </c:pt>
                <c:pt idx="10">
                  <c:v>2381</c:v>
                </c:pt>
                <c:pt idx="13">
                  <c:v>2901</c:v>
                </c:pt>
                <c:pt idx="16">
                  <c:v>415</c:v>
                </c:pt>
                <c:pt idx="19">
                  <c:v>1415</c:v>
                </c:pt>
                <c:pt idx="22">
                  <c:v>2042</c:v>
                </c:pt>
                <c:pt idx="25">
                  <c:v>3943</c:v>
                </c:pt>
                <c:pt idx="28">
                  <c:v>1445</c:v>
                </c:pt>
                <c:pt idx="31">
                  <c:v>663</c:v>
                </c:pt>
                <c:pt idx="34">
                  <c:v>1332</c:v>
                </c:pt>
                <c:pt idx="37">
                  <c:v>889</c:v>
                </c:pt>
                <c:pt idx="40">
                  <c:v>720</c:v>
                </c:pt>
                <c:pt idx="43">
                  <c:v>86</c:v>
                </c:pt>
                <c:pt idx="46">
                  <c:v>191</c:v>
                </c:pt>
              </c:numCache>
            </c:numRef>
          </c:val>
        </c:ser>
        <c:ser>
          <c:idx val="2"/>
          <c:order val="2"/>
          <c:tx>
            <c:strRef>
              <c:f>'[1]Figur 2'!$D$49</c:f>
              <c:strCache>
                <c:ptCount val="1"/>
                <c:pt idx="0">
                  <c:v>Antagna, Kvinnor</c:v>
                </c:pt>
              </c:strCache>
            </c:strRef>
          </c:tx>
          <c:spPr>
            <a:solidFill>
              <a:schemeClr val="accent3"/>
            </a:solidFill>
            <a:ln>
              <a:noFill/>
            </a:ln>
            <a:effectLst/>
          </c:spPr>
          <c:invertIfNegative val="0"/>
          <c:val>
            <c:numRef>
              <c:f>'[1]Figur 2'!$D$50:$D$98</c:f>
              <c:numCache>
                <c:formatCode>General</c:formatCode>
                <c:ptCount val="49"/>
                <c:pt idx="2">
                  <c:v>2464</c:v>
                </c:pt>
                <c:pt idx="5">
                  <c:v>2766</c:v>
                </c:pt>
                <c:pt idx="8">
                  <c:v>1359</c:v>
                </c:pt>
                <c:pt idx="11">
                  <c:v>693</c:v>
                </c:pt>
                <c:pt idx="14">
                  <c:v>2291</c:v>
                </c:pt>
                <c:pt idx="17">
                  <c:v>2737</c:v>
                </c:pt>
                <c:pt idx="20">
                  <c:v>2790</c:v>
                </c:pt>
                <c:pt idx="23">
                  <c:v>416</c:v>
                </c:pt>
                <c:pt idx="26">
                  <c:v>1197</c:v>
                </c:pt>
                <c:pt idx="29">
                  <c:v>357</c:v>
                </c:pt>
                <c:pt idx="32">
                  <c:v>2125</c:v>
                </c:pt>
                <c:pt idx="35">
                  <c:v>640</c:v>
                </c:pt>
                <c:pt idx="38">
                  <c:v>244</c:v>
                </c:pt>
                <c:pt idx="41">
                  <c:v>206</c:v>
                </c:pt>
                <c:pt idx="44">
                  <c:v>623</c:v>
                </c:pt>
                <c:pt idx="47">
                  <c:v>271</c:v>
                </c:pt>
              </c:numCache>
            </c:numRef>
          </c:val>
        </c:ser>
        <c:ser>
          <c:idx val="3"/>
          <c:order val="3"/>
          <c:tx>
            <c:strRef>
              <c:f>'[1]Figur 2'!$E$49</c:f>
              <c:strCache>
                <c:ptCount val="1"/>
                <c:pt idx="0">
                  <c:v>Antagna, Män</c:v>
                </c:pt>
              </c:strCache>
            </c:strRef>
          </c:tx>
          <c:spPr>
            <a:solidFill>
              <a:schemeClr val="accent4"/>
            </a:solidFill>
            <a:ln>
              <a:noFill/>
            </a:ln>
            <a:effectLst/>
          </c:spPr>
          <c:invertIfNegative val="0"/>
          <c:val>
            <c:numRef>
              <c:f>'[1]Figur 2'!$E$50:$E$98</c:f>
              <c:numCache>
                <c:formatCode>General</c:formatCode>
                <c:ptCount val="49"/>
                <c:pt idx="2">
                  <c:v>5293</c:v>
                </c:pt>
                <c:pt idx="5">
                  <c:v>517</c:v>
                </c:pt>
                <c:pt idx="8">
                  <c:v>388</c:v>
                </c:pt>
                <c:pt idx="11">
                  <c:v>490</c:v>
                </c:pt>
                <c:pt idx="14">
                  <c:v>2189</c:v>
                </c:pt>
                <c:pt idx="17">
                  <c:v>216</c:v>
                </c:pt>
                <c:pt idx="20">
                  <c:v>907</c:v>
                </c:pt>
                <c:pt idx="23">
                  <c:v>390</c:v>
                </c:pt>
                <c:pt idx="26">
                  <c:v>3736</c:v>
                </c:pt>
                <c:pt idx="29">
                  <c:v>182</c:v>
                </c:pt>
                <c:pt idx="32">
                  <c:v>355</c:v>
                </c:pt>
                <c:pt idx="35">
                  <c:v>721</c:v>
                </c:pt>
                <c:pt idx="38">
                  <c:v>144</c:v>
                </c:pt>
                <c:pt idx="41">
                  <c:v>147</c:v>
                </c:pt>
                <c:pt idx="44">
                  <c:v>52</c:v>
                </c:pt>
                <c:pt idx="47">
                  <c:v>55</c:v>
                </c:pt>
              </c:numCache>
            </c:numRef>
          </c:val>
        </c:ser>
        <c:dLbls>
          <c:showLegendKey val="0"/>
          <c:showVal val="0"/>
          <c:showCatName val="0"/>
          <c:showSerName val="0"/>
          <c:showPercent val="0"/>
          <c:showBubbleSize val="0"/>
        </c:dLbls>
        <c:gapWidth val="0"/>
        <c:overlap val="100"/>
        <c:axId val="302208768"/>
        <c:axId val="302211904"/>
      </c:barChart>
      <c:lineChart>
        <c:grouping val="stacked"/>
        <c:varyColors val="0"/>
        <c:ser>
          <c:idx val="4"/>
          <c:order val="4"/>
          <c:tx>
            <c:strRef>
              <c:f>'[1]Figur 2'!$F$49</c:f>
              <c:strCache>
                <c:ptCount val="1"/>
                <c:pt idx="0">
                  <c:v>Söktryck</c:v>
                </c:pt>
              </c:strCache>
            </c:strRef>
          </c:tx>
          <c:spPr>
            <a:ln w="28575" cap="rnd">
              <a:noFill/>
              <a:round/>
            </a:ln>
            <a:effectLst/>
          </c:spPr>
          <c:marker>
            <c:symbol val="circle"/>
            <c:size val="5"/>
            <c:spPr>
              <a:solidFill>
                <a:schemeClr val="tx1"/>
              </a:solidFill>
              <a:ln w="9525">
                <a:noFill/>
              </a:ln>
              <a:effectLst/>
            </c:spPr>
          </c:marker>
          <c:cat>
            <c:strRef>
              <c:f>'[1]Figur 2'!$A$50:$A$65</c:f>
              <c:strCache>
                <c:ptCount val="16"/>
                <c:pt idx="0">
                  <c:v>Civilingenjörsexamen (1,5)</c:v>
                </c:pt>
                <c:pt idx="1">
                  <c:v>Sjuksköterskeexamen (2,6)</c:v>
                </c:pt>
                <c:pt idx="2">
                  <c:v>Socionomexamen (4,1)</c:v>
                </c:pt>
                <c:pt idx="3">
                  <c:v>Juristexamen (5,4)</c:v>
                </c:pt>
                <c:pt idx="4">
                  <c:v>Ämneslärarexamen (1,3)</c:v>
                </c:pt>
                <c:pt idx="5">
                  <c:v>Förskollärarexamen (2,0)</c:v>
                </c:pt>
                <c:pt idx="6">
                  <c:v>Grundlärarexamen (1,5)</c:v>
                </c:pt>
                <c:pt idx="7">
                  <c:v>Läkarexamen (6,6)</c:v>
                </c:pt>
                <c:pt idx="8">
                  <c:v>Högskoleingenjörsexamen (1,0)</c:v>
                </c:pt>
                <c:pt idx="9">
                  <c:v>Psykologexamen (9,4)</c:v>
                </c:pt>
                <c:pt idx="10">
                  <c:v>Specialistsjuksköterskeexamen (1,8)</c:v>
                </c:pt>
                <c:pt idx="11">
                  <c:v>Civilekonomexamen (1,8)</c:v>
                </c:pt>
                <c:pt idx="12">
                  <c:v>Fysioterapeutexamen (5,8)</c:v>
                </c:pt>
                <c:pt idx="13">
                  <c:v>Arkitektexamen (5,0)</c:v>
                </c:pt>
                <c:pt idx="14">
                  <c:v>Specialpedagogexamen (2,0)</c:v>
                </c:pt>
                <c:pt idx="15">
                  <c:v>Studie- och yrkesvägledarexamen (4,0)</c:v>
                </c:pt>
              </c:strCache>
            </c:strRef>
          </c:cat>
          <c:val>
            <c:numRef>
              <c:f>'[1]Figur 2'!$F$50:$F$65</c:f>
              <c:numCache>
                <c:formatCode>General</c:formatCode>
                <c:ptCount val="16"/>
                <c:pt idx="0">
                  <c:v>1.5459584891066134</c:v>
                </c:pt>
                <c:pt idx="1">
                  <c:v>2.6088943039902528</c:v>
                </c:pt>
                <c:pt idx="2">
                  <c:v>4.0749856897538637</c:v>
                </c:pt>
                <c:pt idx="3">
                  <c:v>5.4243448858833476</c:v>
                </c:pt>
                <c:pt idx="4">
                  <c:v>1.3145089285714286</c:v>
                </c:pt>
                <c:pt idx="5">
                  <c:v>1.9505587538096851</c:v>
                </c:pt>
                <c:pt idx="6">
                  <c:v>1.4898566405193401</c:v>
                </c:pt>
                <c:pt idx="7">
                  <c:v>6.5818858560794045</c:v>
                </c:pt>
                <c:pt idx="8">
                  <c:v>1.0484492195418609</c:v>
                </c:pt>
                <c:pt idx="9">
                  <c:v>9.3933209647495364</c:v>
                </c:pt>
                <c:pt idx="10">
                  <c:v>1.7745967741935484</c:v>
                </c:pt>
                <c:pt idx="11">
                  <c:v>1.8163115356355621</c:v>
                </c:pt>
                <c:pt idx="12">
                  <c:v>5.8453608247422677</c:v>
                </c:pt>
                <c:pt idx="13">
                  <c:v>4.9660056657223794</c:v>
                </c:pt>
                <c:pt idx="14">
                  <c:v>2.0118518518518518</c:v>
                </c:pt>
                <c:pt idx="15">
                  <c:v>3.98159509202454</c:v>
                </c:pt>
              </c:numCache>
            </c:numRef>
          </c:val>
          <c:smooth val="0"/>
        </c:ser>
        <c:dLbls>
          <c:showLegendKey val="0"/>
          <c:showVal val="0"/>
          <c:showCatName val="0"/>
          <c:showSerName val="0"/>
          <c:showPercent val="0"/>
          <c:showBubbleSize val="0"/>
        </c:dLbls>
        <c:marker val="1"/>
        <c:smooth val="0"/>
        <c:axId val="302209160"/>
        <c:axId val="302215432"/>
      </c:lineChart>
      <c:catAx>
        <c:axId val="302208768"/>
        <c:scaling>
          <c:orientation val="minMax"/>
        </c:scaling>
        <c:delete val="0"/>
        <c:axPos val="t"/>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sv-SE"/>
          </a:p>
        </c:txPr>
        <c:crossAx val="302211904"/>
        <c:crosses val="max"/>
        <c:auto val="1"/>
        <c:lblAlgn val="ctr"/>
        <c:lblOffset val="100"/>
        <c:noMultiLvlLbl val="0"/>
      </c:catAx>
      <c:valAx>
        <c:axId val="302211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2208768"/>
        <c:crosses val="autoZero"/>
        <c:crossBetween val="midCat"/>
      </c:valAx>
      <c:valAx>
        <c:axId val="302215432"/>
        <c:scaling>
          <c:orientation val="minMax"/>
          <c:max val="10.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Söktryck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2209160"/>
        <c:crosses val="max"/>
        <c:crossBetween val="between"/>
        <c:majorUnit val="1.5"/>
      </c:valAx>
      <c:catAx>
        <c:axId val="3022091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22154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'Figur 28'!$A$2</c:f>
              <c:strCache>
                <c:ptCount val="1"/>
                <c:pt idx="0">
                  <c:v>Forskarutbildning                       </c:v>
                </c:pt>
              </c:strCache>
            </c:strRef>
          </c:tx>
          <c:spPr>
            <a:ln w="28575" cap="rnd">
              <a:solidFill>
                <a:schemeClr val="accent1"/>
              </a:solidFill>
              <a:round/>
            </a:ln>
            <a:effectLst/>
          </c:spPr>
          <c:marker>
            <c:symbol val="none"/>
          </c:marker>
          <c:cat>
            <c:numRef>
              <c:f>'Figur 28'!$B$1:$L$1</c:f>
              <c:numCache>
                <c:formatCode>General</c:formatCode>
                <c:ptCount val="11"/>
                <c:pt idx="0">
                  <c:v>1981</c:v>
                </c:pt>
                <c:pt idx="1">
                  <c:v>1982</c:v>
                </c:pt>
                <c:pt idx="2">
                  <c:v>1983</c:v>
                </c:pt>
                <c:pt idx="3">
                  <c:v>1984</c:v>
                </c:pt>
                <c:pt idx="4">
                  <c:v>1985</c:v>
                </c:pt>
                <c:pt idx="5">
                  <c:v>1986</c:v>
                </c:pt>
                <c:pt idx="6">
                  <c:v>1987</c:v>
                </c:pt>
                <c:pt idx="7">
                  <c:v>1988</c:v>
                </c:pt>
                <c:pt idx="8">
                  <c:v>1989</c:v>
                </c:pt>
                <c:pt idx="9">
                  <c:v>1990</c:v>
                </c:pt>
                <c:pt idx="10">
                  <c:v>1991</c:v>
                </c:pt>
              </c:numCache>
            </c:numRef>
          </c:cat>
          <c:val>
            <c:numRef>
              <c:f>'Figur 28'!$B$2:$L$2</c:f>
              <c:numCache>
                <c:formatCode>0</c:formatCode>
                <c:ptCount val="11"/>
                <c:pt idx="0">
                  <c:v>86.201991465149362</c:v>
                </c:pt>
                <c:pt idx="1">
                  <c:v>85.72390572390573</c:v>
                </c:pt>
                <c:pt idx="2">
                  <c:v>82.571428571428569</c:v>
                </c:pt>
                <c:pt idx="3">
                  <c:v>83.150684931506845</c:v>
                </c:pt>
                <c:pt idx="4">
                  <c:v>83.207070707070713</c:v>
                </c:pt>
                <c:pt idx="5">
                  <c:v>84.110970996216892</c:v>
                </c:pt>
                <c:pt idx="6">
                  <c:v>82.474226804123703</c:v>
                </c:pt>
                <c:pt idx="7">
                  <c:v>83.565310492505347</c:v>
                </c:pt>
                <c:pt idx="8">
                  <c:v>84.879356568364614</c:v>
                </c:pt>
                <c:pt idx="9">
                  <c:v>82.804503582395085</c:v>
                </c:pt>
                <c:pt idx="10">
                  <c:v>85.483055134041479</c:v>
                </c:pt>
              </c:numCache>
            </c:numRef>
          </c:val>
          <c:smooth val="0"/>
        </c:ser>
        <c:ser>
          <c:idx val="1"/>
          <c:order val="1"/>
          <c:tx>
            <c:strRef>
              <c:f>'Figur 28'!$A$3</c:f>
              <c:strCache>
                <c:ptCount val="1"/>
                <c:pt idx="0">
                  <c:v>Eftergymnasial utbildning   ≥3 år     </c:v>
                </c:pt>
              </c:strCache>
            </c:strRef>
          </c:tx>
          <c:spPr>
            <a:ln w="28575" cap="rnd">
              <a:solidFill>
                <a:schemeClr val="accent2"/>
              </a:solidFill>
              <a:round/>
            </a:ln>
            <a:effectLst/>
          </c:spPr>
          <c:marker>
            <c:symbol val="none"/>
          </c:marker>
          <c:cat>
            <c:numRef>
              <c:f>'Figur 28'!$B$1:$L$1</c:f>
              <c:numCache>
                <c:formatCode>General</c:formatCode>
                <c:ptCount val="11"/>
                <c:pt idx="0">
                  <c:v>1981</c:v>
                </c:pt>
                <c:pt idx="1">
                  <c:v>1982</c:v>
                </c:pt>
                <c:pt idx="2">
                  <c:v>1983</c:v>
                </c:pt>
                <c:pt idx="3">
                  <c:v>1984</c:v>
                </c:pt>
                <c:pt idx="4">
                  <c:v>1985</c:v>
                </c:pt>
                <c:pt idx="5">
                  <c:v>1986</c:v>
                </c:pt>
                <c:pt idx="6">
                  <c:v>1987</c:v>
                </c:pt>
                <c:pt idx="7">
                  <c:v>1988</c:v>
                </c:pt>
                <c:pt idx="8">
                  <c:v>1989</c:v>
                </c:pt>
                <c:pt idx="9">
                  <c:v>1990</c:v>
                </c:pt>
                <c:pt idx="10">
                  <c:v>1991</c:v>
                </c:pt>
              </c:numCache>
            </c:numRef>
          </c:cat>
          <c:val>
            <c:numRef>
              <c:f>'Figur 28'!$B$3:$L$3</c:f>
              <c:numCache>
                <c:formatCode>0</c:formatCode>
                <c:ptCount val="11"/>
                <c:pt idx="0">
                  <c:v>73.218539102818582</c:v>
                </c:pt>
                <c:pt idx="1">
                  <c:v>72.117909338617778</c:v>
                </c:pt>
                <c:pt idx="2">
                  <c:v>71.947312210751164</c:v>
                </c:pt>
                <c:pt idx="3">
                  <c:v>71.23579897802253</c:v>
                </c:pt>
                <c:pt idx="4">
                  <c:v>70.942433577204469</c:v>
                </c:pt>
                <c:pt idx="5">
                  <c:v>70.740514936922565</c:v>
                </c:pt>
                <c:pt idx="6">
                  <c:v>70.918064250788277</c:v>
                </c:pt>
                <c:pt idx="7">
                  <c:v>70.205479452054803</c:v>
                </c:pt>
                <c:pt idx="8">
                  <c:v>69.968634613094054</c:v>
                </c:pt>
                <c:pt idx="9">
                  <c:v>69.006699679580535</c:v>
                </c:pt>
                <c:pt idx="10">
                  <c:v>68.545408913269512</c:v>
                </c:pt>
              </c:numCache>
            </c:numRef>
          </c:val>
          <c:smooth val="0"/>
        </c:ser>
        <c:ser>
          <c:idx val="2"/>
          <c:order val="2"/>
          <c:tx>
            <c:strRef>
              <c:f>'Figur 28'!$A$4</c:f>
              <c:strCache>
                <c:ptCount val="1"/>
                <c:pt idx="0">
                  <c:v>Eftergymnasial utbildning  &lt;3 år      </c:v>
                </c:pt>
              </c:strCache>
            </c:strRef>
          </c:tx>
          <c:spPr>
            <a:ln w="28575" cap="rnd">
              <a:solidFill>
                <a:schemeClr val="accent3"/>
              </a:solidFill>
              <a:round/>
            </a:ln>
            <a:effectLst/>
          </c:spPr>
          <c:marker>
            <c:symbol val="none"/>
          </c:marker>
          <c:cat>
            <c:numRef>
              <c:f>'Figur 28'!$B$1:$L$1</c:f>
              <c:numCache>
                <c:formatCode>General</c:formatCode>
                <c:ptCount val="11"/>
                <c:pt idx="0">
                  <c:v>1981</c:v>
                </c:pt>
                <c:pt idx="1">
                  <c:v>1982</c:v>
                </c:pt>
                <c:pt idx="2">
                  <c:v>1983</c:v>
                </c:pt>
                <c:pt idx="3">
                  <c:v>1984</c:v>
                </c:pt>
                <c:pt idx="4">
                  <c:v>1985</c:v>
                </c:pt>
                <c:pt idx="5">
                  <c:v>1986</c:v>
                </c:pt>
                <c:pt idx="6">
                  <c:v>1987</c:v>
                </c:pt>
                <c:pt idx="7">
                  <c:v>1988</c:v>
                </c:pt>
                <c:pt idx="8">
                  <c:v>1989</c:v>
                </c:pt>
                <c:pt idx="9">
                  <c:v>1990</c:v>
                </c:pt>
                <c:pt idx="10">
                  <c:v>1991</c:v>
                </c:pt>
              </c:numCache>
            </c:numRef>
          </c:cat>
          <c:val>
            <c:numRef>
              <c:f>'Figur 28'!$B$4:$L$4</c:f>
              <c:numCache>
                <c:formatCode>0</c:formatCode>
                <c:ptCount val="11"/>
                <c:pt idx="0">
                  <c:v>56.682650928316733</c:v>
                </c:pt>
                <c:pt idx="1">
                  <c:v>55.82324527401753</c:v>
                </c:pt>
                <c:pt idx="2">
                  <c:v>54.466486676840006</c:v>
                </c:pt>
                <c:pt idx="3">
                  <c:v>55.205171444631816</c:v>
                </c:pt>
                <c:pt idx="4">
                  <c:v>53.766797164321233</c:v>
                </c:pt>
                <c:pt idx="5">
                  <c:v>54.351145038167935</c:v>
                </c:pt>
                <c:pt idx="6">
                  <c:v>54.430870661237151</c:v>
                </c:pt>
                <c:pt idx="7">
                  <c:v>54.362138023111271</c:v>
                </c:pt>
                <c:pt idx="8">
                  <c:v>54.666317946035484</c:v>
                </c:pt>
                <c:pt idx="9">
                  <c:v>53.554540678171605</c:v>
                </c:pt>
                <c:pt idx="10">
                  <c:v>53.147912017851453</c:v>
                </c:pt>
              </c:numCache>
            </c:numRef>
          </c:val>
          <c:smooth val="0"/>
        </c:ser>
        <c:ser>
          <c:idx val="3"/>
          <c:order val="3"/>
          <c:tx>
            <c:strRef>
              <c:f>'Figur 28'!$A$5</c:f>
              <c:strCache>
                <c:ptCount val="1"/>
                <c:pt idx="0">
                  <c:v>Gymnasial utbildning &gt;2 år             </c:v>
                </c:pt>
              </c:strCache>
            </c:strRef>
          </c:tx>
          <c:spPr>
            <a:ln w="28575" cap="rnd">
              <a:solidFill>
                <a:schemeClr val="accent4"/>
              </a:solidFill>
              <a:round/>
            </a:ln>
            <a:effectLst/>
          </c:spPr>
          <c:marker>
            <c:symbol val="none"/>
          </c:marker>
          <c:cat>
            <c:numRef>
              <c:f>'Figur 28'!$B$1:$L$1</c:f>
              <c:numCache>
                <c:formatCode>General</c:formatCode>
                <c:ptCount val="11"/>
                <c:pt idx="0">
                  <c:v>1981</c:v>
                </c:pt>
                <c:pt idx="1">
                  <c:v>1982</c:v>
                </c:pt>
                <c:pt idx="2">
                  <c:v>1983</c:v>
                </c:pt>
                <c:pt idx="3">
                  <c:v>1984</c:v>
                </c:pt>
                <c:pt idx="4">
                  <c:v>1985</c:v>
                </c:pt>
                <c:pt idx="5">
                  <c:v>1986</c:v>
                </c:pt>
                <c:pt idx="6">
                  <c:v>1987</c:v>
                </c:pt>
                <c:pt idx="7">
                  <c:v>1988</c:v>
                </c:pt>
                <c:pt idx="8">
                  <c:v>1989</c:v>
                </c:pt>
                <c:pt idx="9">
                  <c:v>1990</c:v>
                </c:pt>
                <c:pt idx="10">
                  <c:v>1991</c:v>
                </c:pt>
              </c:numCache>
            </c:numRef>
          </c:cat>
          <c:val>
            <c:numRef>
              <c:f>'Figur 28'!$B$5:$L$5</c:f>
              <c:numCache>
                <c:formatCode>0</c:formatCode>
                <c:ptCount val="11"/>
                <c:pt idx="0">
                  <c:v>45.131521581165529</c:v>
                </c:pt>
                <c:pt idx="1">
                  <c:v>44.035346097201767</c:v>
                </c:pt>
                <c:pt idx="2">
                  <c:v>43.441818319111988</c:v>
                </c:pt>
                <c:pt idx="3">
                  <c:v>42.170123234144874</c:v>
                </c:pt>
                <c:pt idx="4">
                  <c:v>42.316209034543846</c:v>
                </c:pt>
                <c:pt idx="5">
                  <c:v>42.293591435694381</c:v>
                </c:pt>
                <c:pt idx="6">
                  <c:v>42.718238364195329</c:v>
                </c:pt>
                <c:pt idx="7">
                  <c:v>40.082327113062568</c:v>
                </c:pt>
                <c:pt idx="8">
                  <c:v>39.489961468262017</c:v>
                </c:pt>
                <c:pt idx="9">
                  <c:v>39.386609465565243</c:v>
                </c:pt>
                <c:pt idx="10">
                  <c:v>38.393449878291655</c:v>
                </c:pt>
              </c:numCache>
            </c:numRef>
          </c:val>
          <c:smooth val="0"/>
        </c:ser>
        <c:ser>
          <c:idx val="4"/>
          <c:order val="4"/>
          <c:tx>
            <c:strRef>
              <c:f>'Figur 28'!$A$6</c:f>
              <c:strCache>
                <c:ptCount val="1"/>
                <c:pt idx="0">
                  <c:v>Gymnasial utbildning ≤2 år            </c:v>
                </c:pt>
              </c:strCache>
            </c:strRef>
          </c:tx>
          <c:spPr>
            <a:ln w="28575" cap="rnd">
              <a:solidFill>
                <a:schemeClr val="accent5"/>
              </a:solidFill>
              <a:round/>
            </a:ln>
            <a:effectLst/>
          </c:spPr>
          <c:marker>
            <c:symbol val="none"/>
          </c:marker>
          <c:cat>
            <c:numRef>
              <c:f>'Figur 28'!$B$1:$L$1</c:f>
              <c:numCache>
                <c:formatCode>General</c:formatCode>
                <c:ptCount val="11"/>
                <c:pt idx="0">
                  <c:v>1981</c:v>
                </c:pt>
                <c:pt idx="1">
                  <c:v>1982</c:v>
                </c:pt>
                <c:pt idx="2">
                  <c:v>1983</c:v>
                </c:pt>
                <c:pt idx="3">
                  <c:v>1984</c:v>
                </c:pt>
                <c:pt idx="4">
                  <c:v>1985</c:v>
                </c:pt>
                <c:pt idx="5">
                  <c:v>1986</c:v>
                </c:pt>
                <c:pt idx="6">
                  <c:v>1987</c:v>
                </c:pt>
                <c:pt idx="7">
                  <c:v>1988</c:v>
                </c:pt>
                <c:pt idx="8">
                  <c:v>1989</c:v>
                </c:pt>
                <c:pt idx="9">
                  <c:v>1990</c:v>
                </c:pt>
                <c:pt idx="10">
                  <c:v>1991</c:v>
                </c:pt>
              </c:numCache>
            </c:numRef>
          </c:cat>
          <c:val>
            <c:numRef>
              <c:f>'Figur 28'!$B$6:$L$6</c:f>
              <c:numCache>
                <c:formatCode>0</c:formatCode>
                <c:ptCount val="11"/>
                <c:pt idx="0">
                  <c:v>29.217678746327131</c:v>
                </c:pt>
                <c:pt idx="1">
                  <c:v>29.875544111335913</c:v>
                </c:pt>
                <c:pt idx="2">
                  <c:v>29.103796544171328</c:v>
                </c:pt>
                <c:pt idx="3">
                  <c:v>28.968580842551191</c:v>
                </c:pt>
                <c:pt idx="4">
                  <c:v>28.110179772802468</c:v>
                </c:pt>
                <c:pt idx="5">
                  <c:v>28.06204408395439</c:v>
                </c:pt>
                <c:pt idx="6">
                  <c:v>27.957517184350611</c:v>
                </c:pt>
                <c:pt idx="7">
                  <c:v>27.140381282495667</c:v>
                </c:pt>
                <c:pt idx="8">
                  <c:v>26.984597156398106</c:v>
                </c:pt>
                <c:pt idx="9">
                  <c:v>26.995028937825698</c:v>
                </c:pt>
                <c:pt idx="10">
                  <c:v>26.476100047475075</c:v>
                </c:pt>
              </c:numCache>
            </c:numRef>
          </c:val>
          <c:smooth val="0"/>
        </c:ser>
        <c:ser>
          <c:idx val="5"/>
          <c:order val="5"/>
          <c:tx>
            <c:strRef>
              <c:f>'Figur 28'!$A$7</c:f>
              <c:strCache>
                <c:ptCount val="1"/>
                <c:pt idx="0">
                  <c:v>Förgymnasial utbildning                 </c:v>
                </c:pt>
              </c:strCache>
            </c:strRef>
          </c:tx>
          <c:spPr>
            <a:ln w="28575" cap="rnd">
              <a:solidFill>
                <a:schemeClr val="accent6"/>
              </a:solidFill>
              <a:round/>
            </a:ln>
            <a:effectLst/>
          </c:spPr>
          <c:marker>
            <c:symbol val="none"/>
          </c:marker>
          <c:cat>
            <c:numRef>
              <c:f>'Figur 28'!$B$1:$L$1</c:f>
              <c:numCache>
                <c:formatCode>General</c:formatCode>
                <c:ptCount val="11"/>
                <c:pt idx="0">
                  <c:v>1981</c:v>
                </c:pt>
                <c:pt idx="1">
                  <c:v>1982</c:v>
                </c:pt>
                <c:pt idx="2">
                  <c:v>1983</c:v>
                </c:pt>
                <c:pt idx="3">
                  <c:v>1984</c:v>
                </c:pt>
                <c:pt idx="4">
                  <c:v>1985</c:v>
                </c:pt>
                <c:pt idx="5">
                  <c:v>1986</c:v>
                </c:pt>
                <c:pt idx="6">
                  <c:v>1987</c:v>
                </c:pt>
                <c:pt idx="7">
                  <c:v>1988</c:v>
                </c:pt>
                <c:pt idx="8">
                  <c:v>1989</c:v>
                </c:pt>
                <c:pt idx="9">
                  <c:v>1990</c:v>
                </c:pt>
                <c:pt idx="10">
                  <c:v>1991</c:v>
                </c:pt>
              </c:numCache>
            </c:numRef>
          </c:cat>
          <c:val>
            <c:numRef>
              <c:f>'Figur 28'!$B$7:$L$7</c:f>
              <c:numCache>
                <c:formatCode>0</c:formatCode>
                <c:ptCount val="11"/>
                <c:pt idx="0">
                  <c:v>21.00108813928183</c:v>
                </c:pt>
                <c:pt idx="1">
                  <c:v>22.029012460479823</c:v>
                </c:pt>
                <c:pt idx="2">
                  <c:v>20.661000944287064</c:v>
                </c:pt>
                <c:pt idx="3">
                  <c:v>21.356932153392329</c:v>
                </c:pt>
                <c:pt idx="4">
                  <c:v>20.791597782748227</c:v>
                </c:pt>
                <c:pt idx="5">
                  <c:v>21</c:v>
                </c:pt>
                <c:pt idx="6">
                  <c:v>21.635569670504168</c:v>
                </c:pt>
                <c:pt idx="7">
                  <c:v>21.537678207739308</c:v>
                </c:pt>
                <c:pt idx="8">
                  <c:v>21.768982229402262</c:v>
                </c:pt>
                <c:pt idx="9">
                  <c:v>22.037652270210408</c:v>
                </c:pt>
                <c:pt idx="10">
                  <c:v>22.380882995774442</c:v>
                </c:pt>
              </c:numCache>
            </c:numRef>
          </c:val>
          <c:smooth val="0"/>
        </c:ser>
        <c:dLbls>
          <c:showLegendKey val="0"/>
          <c:showVal val="0"/>
          <c:showCatName val="0"/>
          <c:showSerName val="0"/>
          <c:showPercent val="0"/>
          <c:showBubbleSize val="0"/>
        </c:dLbls>
        <c:smooth val="0"/>
        <c:axId val="417802544"/>
        <c:axId val="417803328"/>
      </c:lineChart>
      <c:catAx>
        <c:axId val="417802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7803328"/>
        <c:crosses val="autoZero"/>
        <c:auto val="1"/>
        <c:lblAlgn val="ctr"/>
        <c:lblOffset val="100"/>
        <c:noMultiLvlLbl val="0"/>
      </c:catAx>
      <c:valAx>
        <c:axId val="417803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780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 29'!$A$2</c:f>
              <c:strCache>
                <c:ptCount val="1"/>
                <c:pt idx="0">
                  <c:v>Svensk bakgrund</c:v>
                </c:pt>
              </c:strCache>
            </c:strRef>
          </c:tx>
          <c:spPr>
            <a:ln w="28575" cap="rnd">
              <a:solidFill>
                <a:schemeClr val="accent1"/>
              </a:solidFill>
              <a:round/>
            </a:ln>
            <a:effectLst/>
          </c:spPr>
          <c:marker>
            <c:symbol val="none"/>
          </c:marker>
          <c:cat>
            <c:numRef>
              <c:f>'Figur 29'!$B$1:$K$1</c:f>
              <c:numCache>
                <c:formatCode>General</c:formatCode>
                <c:ptCount val="10"/>
                <c:pt idx="0">
                  <c:v>1981</c:v>
                </c:pt>
                <c:pt idx="1">
                  <c:v>1982</c:v>
                </c:pt>
                <c:pt idx="2">
                  <c:v>1983</c:v>
                </c:pt>
                <c:pt idx="3">
                  <c:v>1984</c:v>
                </c:pt>
                <c:pt idx="4">
                  <c:v>1985</c:v>
                </c:pt>
                <c:pt idx="5">
                  <c:v>1986</c:v>
                </c:pt>
                <c:pt idx="6">
                  <c:v>1987</c:v>
                </c:pt>
                <c:pt idx="7">
                  <c:v>1988</c:v>
                </c:pt>
                <c:pt idx="8">
                  <c:v>1989</c:v>
                </c:pt>
                <c:pt idx="9">
                  <c:v>1990</c:v>
                </c:pt>
              </c:numCache>
            </c:numRef>
          </c:cat>
          <c:val>
            <c:numRef>
              <c:f>'Figur 29'!$B$2:$K$2</c:f>
              <c:numCache>
                <c:formatCode>0</c:formatCode>
                <c:ptCount val="10"/>
                <c:pt idx="0">
                  <c:v>46</c:v>
                </c:pt>
                <c:pt idx="1">
                  <c:v>46</c:v>
                </c:pt>
                <c:pt idx="2">
                  <c:v>45</c:v>
                </c:pt>
                <c:pt idx="3">
                  <c:v>45</c:v>
                </c:pt>
                <c:pt idx="4">
                  <c:v>44</c:v>
                </c:pt>
                <c:pt idx="5">
                  <c:v>44</c:v>
                </c:pt>
                <c:pt idx="6">
                  <c:v>44</c:v>
                </c:pt>
                <c:pt idx="7">
                  <c:v>44</c:v>
                </c:pt>
                <c:pt idx="8">
                  <c:v>44</c:v>
                </c:pt>
                <c:pt idx="9">
                  <c:v>44</c:v>
                </c:pt>
              </c:numCache>
            </c:numRef>
          </c:val>
          <c:smooth val="0"/>
        </c:ser>
        <c:ser>
          <c:idx val="1"/>
          <c:order val="1"/>
          <c:tx>
            <c:strRef>
              <c:f>'Figur 29'!$A$3</c:f>
              <c:strCache>
                <c:ptCount val="1"/>
                <c:pt idx="0">
                  <c:v>Född i Sverige med två utrikes födda föräldrar</c:v>
                </c:pt>
              </c:strCache>
            </c:strRef>
          </c:tx>
          <c:spPr>
            <a:ln w="28575" cap="rnd">
              <a:solidFill>
                <a:schemeClr val="accent2"/>
              </a:solidFill>
              <a:round/>
            </a:ln>
            <a:effectLst/>
          </c:spPr>
          <c:marker>
            <c:symbol val="none"/>
          </c:marker>
          <c:cat>
            <c:numRef>
              <c:f>'Figur 29'!$B$1:$K$1</c:f>
              <c:numCache>
                <c:formatCode>General</c:formatCode>
                <c:ptCount val="10"/>
                <c:pt idx="0">
                  <c:v>1981</c:v>
                </c:pt>
                <c:pt idx="1">
                  <c:v>1982</c:v>
                </c:pt>
                <c:pt idx="2">
                  <c:v>1983</c:v>
                </c:pt>
                <c:pt idx="3">
                  <c:v>1984</c:v>
                </c:pt>
                <c:pt idx="4">
                  <c:v>1985</c:v>
                </c:pt>
                <c:pt idx="5">
                  <c:v>1986</c:v>
                </c:pt>
                <c:pt idx="6">
                  <c:v>1987</c:v>
                </c:pt>
                <c:pt idx="7">
                  <c:v>1988</c:v>
                </c:pt>
                <c:pt idx="8">
                  <c:v>1989</c:v>
                </c:pt>
                <c:pt idx="9">
                  <c:v>1990</c:v>
                </c:pt>
              </c:numCache>
            </c:numRef>
          </c:cat>
          <c:val>
            <c:numRef>
              <c:f>'Figur 29'!$B$3:$K$3</c:f>
              <c:numCache>
                <c:formatCode>0</c:formatCode>
                <c:ptCount val="10"/>
                <c:pt idx="0">
                  <c:v>37</c:v>
                </c:pt>
                <c:pt idx="1">
                  <c:v>40</c:v>
                </c:pt>
                <c:pt idx="2">
                  <c:v>39</c:v>
                </c:pt>
                <c:pt idx="3">
                  <c:v>40</c:v>
                </c:pt>
                <c:pt idx="4">
                  <c:v>40</c:v>
                </c:pt>
                <c:pt idx="5">
                  <c:v>42</c:v>
                </c:pt>
                <c:pt idx="6">
                  <c:v>45</c:v>
                </c:pt>
                <c:pt idx="7">
                  <c:v>45</c:v>
                </c:pt>
                <c:pt idx="8">
                  <c:v>46</c:v>
                </c:pt>
                <c:pt idx="9">
                  <c:v>47</c:v>
                </c:pt>
              </c:numCache>
            </c:numRef>
          </c:val>
          <c:smooth val="0"/>
        </c:ser>
        <c:ser>
          <c:idx val="2"/>
          <c:order val="2"/>
          <c:tx>
            <c:strRef>
              <c:f>'Figur 29'!$A$4</c:f>
              <c:strCache>
                <c:ptCount val="1"/>
                <c:pt idx="0">
                  <c:v>Invandrad före 7 års ålder</c:v>
                </c:pt>
              </c:strCache>
            </c:strRef>
          </c:tx>
          <c:spPr>
            <a:ln w="28575" cap="rnd">
              <a:solidFill>
                <a:schemeClr val="accent3"/>
              </a:solidFill>
              <a:round/>
            </a:ln>
            <a:effectLst/>
          </c:spPr>
          <c:marker>
            <c:symbol val="none"/>
          </c:marker>
          <c:cat>
            <c:numRef>
              <c:f>'Figur 29'!$B$1:$K$1</c:f>
              <c:numCache>
                <c:formatCode>General</c:formatCode>
                <c:ptCount val="10"/>
                <c:pt idx="0">
                  <c:v>1981</c:v>
                </c:pt>
                <c:pt idx="1">
                  <c:v>1982</c:v>
                </c:pt>
                <c:pt idx="2">
                  <c:v>1983</c:v>
                </c:pt>
                <c:pt idx="3">
                  <c:v>1984</c:v>
                </c:pt>
                <c:pt idx="4">
                  <c:v>1985</c:v>
                </c:pt>
                <c:pt idx="5">
                  <c:v>1986</c:v>
                </c:pt>
                <c:pt idx="6">
                  <c:v>1987</c:v>
                </c:pt>
                <c:pt idx="7">
                  <c:v>1988</c:v>
                </c:pt>
                <c:pt idx="8">
                  <c:v>1989</c:v>
                </c:pt>
                <c:pt idx="9">
                  <c:v>1990</c:v>
                </c:pt>
              </c:numCache>
            </c:numRef>
          </c:cat>
          <c:val>
            <c:numRef>
              <c:f>'Figur 29'!$B$4:$K$4</c:f>
              <c:numCache>
                <c:formatCode>0</c:formatCode>
                <c:ptCount val="10"/>
                <c:pt idx="0">
                  <c:v>41</c:v>
                </c:pt>
                <c:pt idx="1">
                  <c:v>45</c:v>
                </c:pt>
                <c:pt idx="2">
                  <c:v>44</c:v>
                </c:pt>
                <c:pt idx="3">
                  <c:v>42</c:v>
                </c:pt>
                <c:pt idx="4">
                  <c:v>44</c:v>
                </c:pt>
                <c:pt idx="5">
                  <c:v>44</c:v>
                </c:pt>
                <c:pt idx="6">
                  <c:v>46</c:v>
                </c:pt>
                <c:pt idx="7">
                  <c:v>45</c:v>
                </c:pt>
                <c:pt idx="8">
                  <c:v>47</c:v>
                </c:pt>
                <c:pt idx="9">
                  <c:v>48</c:v>
                </c:pt>
              </c:numCache>
            </c:numRef>
          </c:val>
          <c:smooth val="0"/>
        </c:ser>
        <c:ser>
          <c:idx val="3"/>
          <c:order val="3"/>
          <c:tx>
            <c:strRef>
              <c:f>'Figur 29'!$A$5</c:f>
              <c:strCache>
                <c:ptCount val="1"/>
                <c:pt idx="0">
                  <c:v>Invandrad vid 7-18 års ålder</c:v>
                </c:pt>
              </c:strCache>
            </c:strRef>
          </c:tx>
          <c:spPr>
            <a:ln w="28575" cap="rnd">
              <a:solidFill>
                <a:schemeClr val="accent4"/>
              </a:solidFill>
              <a:round/>
            </a:ln>
            <a:effectLst/>
          </c:spPr>
          <c:marker>
            <c:symbol val="none"/>
          </c:marker>
          <c:cat>
            <c:numRef>
              <c:f>'Figur 29'!$B$1:$K$1</c:f>
              <c:numCache>
                <c:formatCode>General</c:formatCode>
                <c:ptCount val="10"/>
                <c:pt idx="0">
                  <c:v>1981</c:v>
                </c:pt>
                <c:pt idx="1">
                  <c:v>1982</c:v>
                </c:pt>
                <c:pt idx="2">
                  <c:v>1983</c:v>
                </c:pt>
                <c:pt idx="3">
                  <c:v>1984</c:v>
                </c:pt>
                <c:pt idx="4">
                  <c:v>1985</c:v>
                </c:pt>
                <c:pt idx="5">
                  <c:v>1986</c:v>
                </c:pt>
                <c:pt idx="6">
                  <c:v>1987</c:v>
                </c:pt>
                <c:pt idx="7">
                  <c:v>1988</c:v>
                </c:pt>
                <c:pt idx="8">
                  <c:v>1989</c:v>
                </c:pt>
                <c:pt idx="9">
                  <c:v>1990</c:v>
                </c:pt>
              </c:numCache>
            </c:numRef>
          </c:cat>
          <c:val>
            <c:numRef>
              <c:f>'Figur 29'!$B$5:$K$5</c:f>
              <c:numCache>
                <c:formatCode>0</c:formatCode>
                <c:ptCount val="10"/>
                <c:pt idx="0">
                  <c:v>33</c:v>
                </c:pt>
                <c:pt idx="1">
                  <c:v>35</c:v>
                </c:pt>
                <c:pt idx="2">
                  <c:v>34</c:v>
                </c:pt>
                <c:pt idx="3">
                  <c:v>34</c:v>
                </c:pt>
                <c:pt idx="4">
                  <c:v>34</c:v>
                </c:pt>
                <c:pt idx="5">
                  <c:v>34</c:v>
                </c:pt>
                <c:pt idx="6">
                  <c:v>35</c:v>
                </c:pt>
                <c:pt idx="7">
                  <c:v>34</c:v>
                </c:pt>
                <c:pt idx="8">
                  <c:v>33</c:v>
                </c:pt>
                <c:pt idx="9">
                  <c:v>31</c:v>
                </c:pt>
              </c:numCache>
            </c:numRef>
          </c:val>
          <c:smooth val="0"/>
        </c:ser>
        <c:dLbls>
          <c:showLegendKey val="0"/>
          <c:showVal val="0"/>
          <c:showCatName val="0"/>
          <c:showSerName val="0"/>
          <c:showPercent val="0"/>
          <c:showBubbleSize val="0"/>
        </c:dLbls>
        <c:smooth val="0"/>
        <c:axId val="417804504"/>
        <c:axId val="417804896"/>
      </c:lineChart>
      <c:catAx>
        <c:axId val="417804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7804896"/>
        <c:crosses val="autoZero"/>
        <c:auto val="1"/>
        <c:lblAlgn val="ctr"/>
        <c:lblOffset val="100"/>
        <c:noMultiLvlLbl val="0"/>
      </c:catAx>
      <c:valAx>
        <c:axId val="417804896"/>
        <c:scaling>
          <c:orientation val="minMax"/>
          <c:max val="55"/>
          <c:min val="2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7804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 4'!$B$4</c:f>
              <c:strCache>
                <c:ptCount val="1"/>
                <c:pt idx="0">
                  <c:v>Svenska</c:v>
                </c:pt>
              </c:strCache>
            </c:strRef>
          </c:tx>
          <c:spPr>
            <a:solidFill>
              <a:schemeClr val="accent1"/>
            </a:solidFill>
            <a:ln>
              <a:noFill/>
            </a:ln>
            <a:effectLst/>
          </c:spPr>
          <c:invertIfNegative val="0"/>
          <c:cat>
            <c:strRef>
              <c:f>'Figur 4'!$A$5:$A$15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'Figur 4'!$B$5:$B$15</c:f>
              <c:numCache>
                <c:formatCode>#,##0</c:formatCode>
                <c:ptCount val="11"/>
                <c:pt idx="0">
                  <c:v>64391</c:v>
                </c:pt>
                <c:pt idx="1">
                  <c:v>61659</c:v>
                </c:pt>
                <c:pt idx="2">
                  <c:v>64928</c:v>
                </c:pt>
                <c:pt idx="3">
                  <c:v>68895</c:v>
                </c:pt>
                <c:pt idx="4">
                  <c:v>80370</c:v>
                </c:pt>
                <c:pt idx="5">
                  <c:v>75250</c:v>
                </c:pt>
                <c:pt idx="6">
                  <c:v>70543</c:v>
                </c:pt>
                <c:pt idx="7">
                  <c:v>68799</c:v>
                </c:pt>
                <c:pt idx="8">
                  <c:v>66289</c:v>
                </c:pt>
                <c:pt idx="9">
                  <c:v>64276</c:v>
                </c:pt>
                <c:pt idx="10">
                  <c:v>62921</c:v>
                </c:pt>
              </c:numCache>
            </c:numRef>
          </c:val>
          <c:extLst xmlns:c16r2="http://schemas.microsoft.com/office/drawing/2015/06/chart">
            <c:ext xmlns:c16="http://schemas.microsoft.com/office/drawing/2014/chart" uri="{C3380CC4-5D6E-409C-BE32-E72D297353CC}">
              <c16:uniqueId val="{00000000-6F81-4D33-838C-23EE7E4A1A5E}"/>
            </c:ext>
          </c:extLst>
        </c:ser>
        <c:ser>
          <c:idx val="1"/>
          <c:order val="1"/>
          <c:tx>
            <c:strRef>
              <c:f>'Figur 4'!$C$4</c:f>
              <c:strCache>
                <c:ptCount val="1"/>
                <c:pt idx="0">
                  <c:v>Inresande</c:v>
                </c:pt>
              </c:strCache>
            </c:strRef>
          </c:tx>
          <c:spPr>
            <a:solidFill>
              <a:schemeClr val="accent2"/>
            </a:solidFill>
            <a:ln>
              <a:noFill/>
            </a:ln>
            <a:effectLst/>
          </c:spPr>
          <c:invertIfNegative val="0"/>
          <c:cat>
            <c:strRef>
              <c:f>'Figur 4'!$A$5:$A$15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'Figur 4'!$C$5:$C$15</c:f>
              <c:numCache>
                <c:formatCode>#,##0</c:formatCode>
                <c:ptCount val="11"/>
                <c:pt idx="0">
                  <c:v>18218</c:v>
                </c:pt>
                <c:pt idx="1">
                  <c:v>19117</c:v>
                </c:pt>
                <c:pt idx="2">
                  <c:v>21633</c:v>
                </c:pt>
                <c:pt idx="3">
                  <c:v>24221</c:v>
                </c:pt>
                <c:pt idx="4">
                  <c:v>26722</c:v>
                </c:pt>
                <c:pt idx="5">
                  <c:v>29235</c:v>
                </c:pt>
                <c:pt idx="6">
                  <c:v>20755</c:v>
                </c:pt>
                <c:pt idx="7">
                  <c:v>21612</c:v>
                </c:pt>
                <c:pt idx="8">
                  <c:v>21448</c:v>
                </c:pt>
                <c:pt idx="9">
                  <c:v>21773</c:v>
                </c:pt>
                <c:pt idx="10">
                  <c:v>23113</c:v>
                </c:pt>
              </c:numCache>
            </c:numRef>
          </c:val>
          <c:extLst xmlns:c16r2="http://schemas.microsoft.com/office/drawing/2015/06/chart">
            <c:ext xmlns:c16="http://schemas.microsoft.com/office/drawing/2014/chart" uri="{C3380CC4-5D6E-409C-BE32-E72D297353CC}">
              <c16:uniqueId val="{00000001-6F81-4D33-838C-23EE7E4A1A5E}"/>
            </c:ext>
          </c:extLst>
        </c:ser>
        <c:dLbls>
          <c:showLegendKey val="0"/>
          <c:showVal val="0"/>
          <c:showCatName val="0"/>
          <c:showSerName val="0"/>
          <c:showPercent val="0"/>
          <c:showBubbleSize val="0"/>
        </c:dLbls>
        <c:gapWidth val="219"/>
        <c:axId val="302210728"/>
        <c:axId val="302211512"/>
      </c:barChart>
      <c:lineChart>
        <c:grouping val="standard"/>
        <c:varyColors val="0"/>
        <c:ser>
          <c:idx val="2"/>
          <c:order val="2"/>
          <c:tx>
            <c:strRef>
              <c:f>'Figur 4'!$D$4</c:f>
              <c:strCache>
                <c:ptCount val="1"/>
                <c:pt idx="0">
                  <c:v>Samtliga</c:v>
                </c:pt>
              </c:strCache>
            </c:strRef>
          </c:tx>
          <c:spPr>
            <a:ln w="28575" cap="rnd">
              <a:solidFill>
                <a:schemeClr val="accent3"/>
              </a:solidFill>
              <a:round/>
            </a:ln>
            <a:effectLst/>
          </c:spPr>
          <c:marker>
            <c:symbol val="none"/>
          </c:marker>
          <c:cat>
            <c:strRef>
              <c:f>'Figur 4'!$A$5:$A$15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'Figur 4'!$D$5:$D$15</c:f>
              <c:numCache>
                <c:formatCode>#,##0</c:formatCode>
                <c:ptCount val="11"/>
                <c:pt idx="0">
                  <c:v>82609</c:v>
                </c:pt>
                <c:pt idx="1">
                  <c:v>80776</c:v>
                </c:pt>
                <c:pt idx="2">
                  <c:v>86561</c:v>
                </c:pt>
                <c:pt idx="3">
                  <c:v>93116</c:v>
                </c:pt>
                <c:pt idx="4">
                  <c:v>107092</c:v>
                </c:pt>
                <c:pt idx="5">
                  <c:v>104485</c:v>
                </c:pt>
                <c:pt idx="6">
                  <c:v>91298</c:v>
                </c:pt>
                <c:pt idx="7">
                  <c:v>90411</c:v>
                </c:pt>
                <c:pt idx="8">
                  <c:v>87737</c:v>
                </c:pt>
                <c:pt idx="9">
                  <c:v>86049</c:v>
                </c:pt>
                <c:pt idx="10">
                  <c:v>86034</c:v>
                </c:pt>
              </c:numCache>
            </c:numRef>
          </c:val>
          <c:smooth val="0"/>
          <c:extLst xmlns:c16r2="http://schemas.microsoft.com/office/drawing/2015/06/chart">
            <c:ext xmlns:c16="http://schemas.microsoft.com/office/drawing/2014/chart" uri="{C3380CC4-5D6E-409C-BE32-E72D297353CC}">
              <c16:uniqueId val="{00000002-6F81-4D33-838C-23EE7E4A1A5E}"/>
            </c:ext>
          </c:extLst>
        </c:ser>
        <c:dLbls>
          <c:showLegendKey val="0"/>
          <c:showVal val="0"/>
          <c:showCatName val="0"/>
          <c:showSerName val="0"/>
          <c:showPercent val="0"/>
          <c:showBubbleSize val="0"/>
        </c:dLbls>
        <c:marker val="1"/>
        <c:smooth val="0"/>
        <c:axId val="302210728"/>
        <c:axId val="302211512"/>
      </c:lineChart>
      <c:catAx>
        <c:axId val="302210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2211512"/>
        <c:crosses val="autoZero"/>
        <c:auto val="1"/>
        <c:lblAlgn val="ctr"/>
        <c:lblOffset val="100"/>
        <c:noMultiLvlLbl val="0"/>
      </c:catAx>
      <c:valAx>
        <c:axId val="302211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2210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 5'!$C$3</c:f>
              <c:strCache>
                <c:ptCount val="1"/>
                <c:pt idx="0">
                  <c:v>–19 år</c:v>
                </c:pt>
              </c:strCache>
            </c:strRef>
          </c:tx>
          <c:spPr>
            <a:solidFill>
              <a:schemeClr val="accent1"/>
            </a:solidFill>
            <a:ln>
              <a:noFill/>
            </a:ln>
            <a:effectLst/>
          </c:spPr>
          <c:invertIfNegative val="0"/>
          <c:cat>
            <c:multiLvlStrRef>
              <c:f>'Figur 5'!$A$4:$B$32</c:f>
              <c:multiLvlStrCache>
                <c:ptCount val="29"/>
                <c:lvl>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lvl>
                <c:lvl>
                  <c:pt idx="0">
                    <c:v>Kvinnor</c:v>
                  </c:pt>
                  <c:pt idx="14">
                    <c:v> </c:v>
                  </c:pt>
                  <c:pt idx="15">
                    <c:v>Män</c:v>
                  </c:pt>
                </c:lvl>
              </c:multiLvlStrCache>
            </c:multiLvlStrRef>
          </c:cat>
          <c:val>
            <c:numRef>
              <c:f>'Figur 5'!$C$4:$C$32</c:f>
              <c:numCache>
                <c:formatCode>0%</c:formatCode>
                <c:ptCount val="29"/>
                <c:pt idx="0">
                  <c:v>0.11615069311417331</c:v>
                </c:pt>
                <c:pt idx="1">
                  <c:v>0.13004979519717291</c:v>
                </c:pt>
                <c:pt idx="2">
                  <c:v>0.13440674717270462</c:v>
                </c:pt>
                <c:pt idx="3">
                  <c:v>0.13701602136181576</c:v>
                </c:pt>
                <c:pt idx="4">
                  <c:v>0.13720796284963463</c:v>
                </c:pt>
                <c:pt idx="5">
                  <c:v>0.13640622072325276</c:v>
                </c:pt>
                <c:pt idx="6">
                  <c:v>0.13663216442594087</c:v>
                </c:pt>
                <c:pt idx="7">
                  <c:v>0.17678728901403221</c:v>
                </c:pt>
                <c:pt idx="8">
                  <c:v>0.17225386746350421</c:v>
                </c:pt>
                <c:pt idx="9">
                  <c:v>0.16772106965370356</c:v>
                </c:pt>
                <c:pt idx="10">
                  <c:v>0.16408011239258993</c:v>
                </c:pt>
                <c:pt idx="11">
                  <c:v>0.16594189410988341</c:v>
                </c:pt>
                <c:pt idx="12">
                  <c:v>0.15967516305433935</c:v>
                </c:pt>
                <c:pt idx="13">
                  <c:v>0.15367654107947465</c:v>
                </c:pt>
                <c:pt idx="15">
                  <c:v>8.1863049898958498E-2</c:v>
                </c:pt>
                <c:pt idx="16">
                  <c:v>8.3948705357985987E-2</c:v>
                </c:pt>
                <c:pt idx="17">
                  <c:v>8.8849167659697401E-2</c:v>
                </c:pt>
                <c:pt idx="18">
                  <c:v>0.1015984733091724</c:v>
                </c:pt>
                <c:pt idx="19">
                  <c:v>9.8617113223854802E-2</c:v>
                </c:pt>
                <c:pt idx="20">
                  <c:v>0.10339298313129369</c:v>
                </c:pt>
                <c:pt idx="21">
                  <c:v>0.11166596661532957</c:v>
                </c:pt>
                <c:pt idx="22">
                  <c:v>0.13088538392948501</c:v>
                </c:pt>
                <c:pt idx="23">
                  <c:v>0.13225227329120021</c:v>
                </c:pt>
                <c:pt idx="24">
                  <c:v>0.13500370644922163</c:v>
                </c:pt>
                <c:pt idx="25">
                  <c:v>0.1346011016896701</c:v>
                </c:pt>
                <c:pt idx="26">
                  <c:v>0.13610800447355809</c:v>
                </c:pt>
                <c:pt idx="27">
                  <c:v>0.13242163128340895</c:v>
                </c:pt>
                <c:pt idx="28">
                  <c:v>0.1220370469606845</c:v>
                </c:pt>
              </c:numCache>
            </c:numRef>
          </c:val>
          <c:extLst xmlns:c16r2="http://schemas.microsoft.com/office/drawing/2015/06/chart">
            <c:ext xmlns:c16="http://schemas.microsoft.com/office/drawing/2014/chart" uri="{C3380CC4-5D6E-409C-BE32-E72D297353CC}">
              <c16:uniqueId val="{00000000-B32B-4306-9475-198E02200750}"/>
            </c:ext>
          </c:extLst>
        </c:ser>
        <c:ser>
          <c:idx val="1"/>
          <c:order val="1"/>
          <c:tx>
            <c:strRef>
              <c:f>'Figur 5'!$D$3</c:f>
              <c:strCache>
                <c:ptCount val="1"/>
                <c:pt idx="0">
                  <c:v>20–21 år</c:v>
                </c:pt>
              </c:strCache>
            </c:strRef>
          </c:tx>
          <c:spPr>
            <a:solidFill>
              <a:schemeClr val="accent2"/>
            </a:solidFill>
            <a:ln>
              <a:noFill/>
            </a:ln>
            <a:effectLst/>
          </c:spPr>
          <c:invertIfNegative val="0"/>
          <c:cat>
            <c:multiLvlStrRef>
              <c:f>'Figur 5'!$A$4:$B$32</c:f>
              <c:multiLvlStrCache>
                <c:ptCount val="29"/>
                <c:lvl>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lvl>
                <c:lvl>
                  <c:pt idx="0">
                    <c:v>Kvinnor</c:v>
                  </c:pt>
                  <c:pt idx="14">
                    <c:v> </c:v>
                  </c:pt>
                  <c:pt idx="15">
                    <c:v>Män</c:v>
                  </c:pt>
                </c:lvl>
              </c:multiLvlStrCache>
            </c:multiLvlStrRef>
          </c:cat>
          <c:val>
            <c:numRef>
              <c:f>'Figur 5'!$D$4:$D$32</c:f>
              <c:numCache>
                <c:formatCode>0%</c:formatCode>
                <c:ptCount val="29"/>
                <c:pt idx="0">
                  <c:v>0.25683330243671343</c:v>
                </c:pt>
                <c:pt idx="1">
                  <c:v>0.25666613123443899</c:v>
                </c:pt>
                <c:pt idx="2">
                  <c:v>0.23856622580026834</c:v>
                </c:pt>
                <c:pt idx="3">
                  <c:v>0.22939845720219551</c:v>
                </c:pt>
                <c:pt idx="4">
                  <c:v>0.2328017567227042</c:v>
                </c:pt>
                <c:pt idx="5">
                  <c:v>0.2407719692711261</c:v>
                </c:pt>
                <c:pt idx="6">
                  <c:v>0.2523819710707762</c:v>
                </c:pt>
                <c:pt idx="7">
                  <c:v>0.22457725451366864</c:v>
                </c:pt>
                <c:pt idx="8">
                  <c:v>0.22171382326392131</c:v>
                </c:pt>
                <c:pt idx="9">
                  <c:v>0.22588940601088586</c:v>
                </c:pt>
                <c:pt idx="10">
                  <c:v>0.22507923024144805</c:v>
                </c:pt>
                <c:pt idx="11">
                  <c:v>0.23047767305707373</c:v>
                </c:pt>
                <c:pt idx="15">
                  <c:v>0.18863671692833825</c:v>
                </c:pt>
                <c:pt idx="16">
                  <c:v>0.18634912840657991</c:v>
                </c:pt>
                <c:pt idx="17">
                  <c:v>0.1785108150074026</c:v>
                </c:pt>
                <c:pt idx="18">
                  <c:v>0.15590804839189734</c:v>
                </c:pt>
                <c:pt idx="19">
                  <c:v>0.15692307692307692</c:v>
                </c:pt>
                <c:pt idx="20">
                  <c:v>0.16536784042075556</c:v>
                </c:pt>
                <c:pt idx="21">
                  <c:v>0.16784119724335339</c:v>
                </c:pt>
                <c:pt idx="22">
                  <c:v>0.15177383754074636</c:v>
                </c:pt>
                <c:pt idx="23">
                  <c:v>0.14645395764307503</c:v>
                </c:pt>
                <c:pt idx="24">
                  <c:v>0.14661230541141587</c:v>
                </c:pt>
                <c:pt idx="25">
                  <c:v>0.14793897381939716</c:v>
                </c:pt>
                <c:pt idx="26">
                  <c:v>0.14801086435532831</c:v>
                </c:pt>
              </c:numCache>
            </c:numRef>
          </c:val>
          <c:extLst xmlns:c16r2="http://schemas.microsoft.com/office/drawing/2015/06/chart">
            <c:ext xmlns:c16="http://schemas.microsoft.com/office/drawing/2014/chart" uri="{C3380CC4-5D6E-409C-BE32-E72D297353CC}">
              <c16:uniqueId val="{00000001-B32B-4306-9475-198E02200750}"/>
            </c:ext>
          </c:extLst>
        </c:ser>
        <c:ser>
          <c:idx val="2"/>
          <c:order val="2"/>
          <c:tx>
            <c:strRef>
              <c:f>'Figur 5'!$E$3</c:f>
              <c:strCache>
                <c:ptCount val="1"/>
                <c:pt idx="0">
                  <c:v>22–24 år</c:v>
                </c:pt>
              </c:strCache>
            </c:strRef>
          </c:tx>
          <c:spPr>
            <a:solidFill>
              <a:schemeClr val="accent3"/>
            </a:solidFill>
            <a:ln>
              <a:noFill/>
            </a:ln>
            <a:effectLst/>
          </c:spPr>
          <c:invertIfNegative val="0"/>
          <c:cat>
            <c:multiLvlStrRef>
              <c:f>'Figur 5'!$A$4:$B$32</c:f>
              <c:multiLvlStrCache>
                <c:ptCount val="29"/>
                <c:lvl>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lvl>
                <c:lvl>
                  <c:pt idx="0">
                    <c:v>Kvinnor</c:v>
                  </c:pt>
                  <c:pt idx="14">
                    <c:v> </c:v>
                  </c:pt>
                  <c:pt idx="15">
                    <c:v>Män</c:v>
                  </c:pt>
                </c:lvl>
              </c:multiLvlStrCache>
            </c:multiLvlStrRef>
          </c:cat>
          <c:val>
            <c:numRef>
              <c:f>'Figur 5'!$E$4:$E$32</c:f>
              <c:numCache>
                <c:formatCode>0%</c:formatCode>
                <c:ptCount val="29"/>
                <c:pt idx="0">
                  <c:v>0.12373066386537312</c:v>
                </c:pt>
                <c:pt idx="1">
                  <c:v>0.12924664685567425</c:v>
                </c:pt>
                <c:pt idx="2">
                  <c:v>0.13379336783592102</c:v>
                </c:pt>
                <c:pt idx="3">
                  <c:v>0.13701602136181576</c:v>
                </c:pt>
                <c:pt idx="4">
                  <c:v>0.1429317110047158</c:v>
                </c:pt>
                <c:pt idx="5">
                  <c:v>0.13524792614168668</c:v>
                </c:pt>
                <c:pt idx="6">
                  <c:v>0.12506376606493441</c:v>
                </c:pt>
                <c:pt idx="7">
                  <c:v>0.11618732305026533</c:v>
                </c:pt>
                <c:pt idx="8">
                  <c:v>0.12055280605098516</c:v>
                </c:pt>
                <c:pt idx="15">
                  <c:v>9.2472407896782211E-2</c:v>
                </c:pt>
                <c:pt idx="16">
                  <c:v>8.9765623524523594E-2</c:v>
                </c:pt>
                <c:pt idx="17">
                  <c:v>8.8776947242985599E-2</c:v>
                </c:pt>
                <c:pt idx="18">
                  <c:v>0.10047796627974158</c:v>
                </c:pt>
                <c:pt idx="19">
                  <c:v>0.10347450302506482</c:v>
                </c:pt>
                <c:pt idx="20">
                  <c:v>9.3210826759027643E-2</c:v>
                </c:pt>
                <c:pt idx="21">
                  <c:v>8.39906037553865E-2</c:v>
                </c:pt>
                <c:pt idx="22">
                  <c:v>7.7239040505181919E-2</c:v>
                </c:pt>
                <c:pt idx="23">
                  <c:v>7.8525243384467175E-2</c:v>
                </c:pt>
              </c:numCache>
            </c:numRef>
          </c:val>
          <c:extLst xmlns:c16r2="http://schemas.microsoft.com/office/drawing/2015/06/chart">
            <c:ext xmlns:c16="http://schemas.microsoft.com/office/drawing/2014/chart" uri="{C3380CC4-5D6E-409C-BE32-E72D297353CC}">
              <c16:uniqueId val="{00000002-B32B-4306-9475-198E02200750}"/>
            </c:ext>
          </c:extLst>
        </c:ser>
        <c:dLbls>
          <c:showLegendKey val="0"/>
          <c:showVal val="0"/>
          <c:showCatName val="0"/>
          <c:showSerName val="0"/>
          <c:showPercent val="0"/>
          <c:showBubbleSize val="0"/>
        </c:dLbls>
        <c:gapWidth val="100"/>
        <c:overlap val="100"/>
        <c:axId val="302213080"/>
        <c:axId val="302213472"/>
      </c:barChart>
      <c:catAx>
        <c:axId val="302213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2213472"/>
        <c:crosses val="autoZero"/>
        <c:auto val="1"/>
        <c:lblAlgn val="ctr"/>
        <c:lblOffset val="100"/>
        <c:noMultiLvlLbl val="0"/>
      </c:catAx>
      <c:valAx>
        <c:axId val="302213472"/>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2213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 6'!$B$3</c:f>
              <c:strCache>
                <c:ptCount val="1"/>
                <c:pt idx="0">
                  <c:v>Högst 19 år</c:v>
                </c:pt>
              </c:strCache>
            </c:strRef>
          </c:tx>
          <c:spPr>
            <a:ln w="28575" cap="rnd">
              <a:solidFill>
                <a:schemeClr val="accent1"/>
              </a:solidFill>
              <a:round/>
            </a:ln>
            <a:effectLst/>
          </c:spPr>
          <c:marker>
            <c:symbol val="none"/>
          </c:marker>
          <c:cat>
            <c:strRef>
              <c:f>'Figur 6'!$A$4:$A$23</c:f>
              <c:strCache>
                <c:ptCount val="20"/>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strCache>
            </c:strRef>
          </c:cat>
          <c:val>
            <c:numRef>
              <c:f>'Figur 6'!$B$4:$B$23</c:f>
              <c:numCache>
                <c:formatCode>0" "%</c:formatCode>
                <c:ptCount val="20"/>
                <c:pt idx="0">
                  <c:v>0.2139188236479001</c:v>
                </c:pt>
                <c:pt idx="1">
                  <c:v>0.19911626622479978</c:v>
                </c:pt>
                <c:pt idx="2">
                  <c:v>0.20251227550951773</c:v>
                </c:pt>
                <c:pt idx="3">
                  <c:v>0.19885409941898</c:v>
                </c:pt>
                <c:pt idx="4">
                  <c:v>0.18281230303794277</c:v>
                </c:pt>
                <c:pt idx="5">
                  <c:v>0.17494676554813129</c:v>
                </c:pt>
                <c:pt idx="6">
                  <c:v>0.1658976480652988</c:v>
                </c:pt>
                <c:pt idx="7">
                  <c:v>0.18412314682666822</c:v>
                </c:pt>
                <c:pt idx="8">
                  <c:v>0.20769136520966705</c:v>
                </c:pt>
                <c:pt idx="9">
                  <c:v>0.23007873771179202</c:v>
                </c:pt>
                <c:pt idx="10">
                  <c:v>0.2380349989458149</c:v>
                </c:pt>
                <c:pt idx="11">
                  <c:v>0.25204842286840806</c:v>
                </c:pt>
                <c:pt idx="12">
                  <c:v>0.26338631250453587</c:v>
                </c:pt>
                <c:pt idx="13">
                  <c:v>0.29324374766703992</c:v>
                </c:pt>
                <c:pt idx="14">
                  <c:v>0.30296345514950168</c:v>
                </c:pt>
                <c:pt idx="15">
                  <c:v>0.30870532866478601</c:v>
                </c:pt>
                <c:pt idx="16">
                  <c:v>0.29898690387941684</c:v>
                </c:pt>
                <c:pt idx="17">
                  <c:v>0.30186003711022946</c:v>
                </c:pt>
                <c:pt idx="18">
                  <c:v>0.28176924513037527</c:v>
                </c:pt>
                <c:pt idx="19">
                  <c:v>0.25800607110503648</c:v>
                </c:pt>
              </c:numCache>
            </c:numRef>
          </c:val>
          <c:smooth val="0"/>
          <c:extLst xmlns:c16r2="http://schemas.microsoft.com/office/drawing/2015/06/chart">
            <c:ext xmlns:c16="http://schemas.microsoft.com/office/drawing/2014/chart" uri="{C3380CC4-5D6E-409C-BE32-E72D297353CC}">
              <c16:uniqueId val="{00000000-FA6D-4F74-9AFD-6310FABA59FB}"/>
            </c:ext>
          </c:extLst>
        </c:ser>
        <c:ser>
          <c:idx val="1"/>
          <c:order val="1"/>
          <c:tx>
            <c:strRef>
              <c:f>'Figur 6'!$C$3</c:f>
              <c:strCache>
                <c:ptCount val="1"/>
                <c:pt idx="0">
                  <c:v>20–21 år</c:v>
                </c:pt>
              </c:strCache>
            </c:strRef>
          </c:tx>
          <c:spPr>
            <a:ln w="28575" cap="rnd">
              <a:solidFill>
                <a:schemeClr val="accent2"/>
              </a:solidFill>
              <a:round/>
            </a:ln>
            <a:effectLst/>
          </c:spPr>
          <c:marker>
            <c:symbol val="none"/>
          </c:marker>
          <c:cat>
            <c:strRef>
              <c:f>'Figur 6'!$A$4:$A$23</c:f>
              <c:strCache>
                <c:ptCount val="20"/>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strCache>
            </c:strRef>
          </c:cat>
          <c:val>
            <c:numRef>
              <c:f>'Figur 6'!$C$4:$C$23</c:f>
              <c:numCache>
                <c:formatCode>0" "%</c:formatCode>
                <c:ptCount val="20"/>
                <c:pt idx="0">
                  <c:v>0.30514989760633832</c:v>
                </c:pt>
                <c:pt idx="1">
                  <c:v>0.30475006904170121</c:v>
                </c:pt>
                <c:pt idx="2">
                  <c:v>0.30697181677540863</c:v>
                </c:pt>
                <c:pt idx="3">
                  <c:v>0.30096836668818594</c:v>
                </c:pt>
                <c:pt idx="4">
                  <c:v>0.31985062397579728</c:v>
                </c:pt>
                <c:pt idx="5">
                  <c:v>0.31945076731037519</c:v>
                </c:pt>
                <c:pt idx="6">
                  <c:v>0.30987475982777724</c:v>
                </c:pt>
                <c:pt idx="7">
                  <c:v>0.31111467101622348</c:v>
                </c:pt>
                <c:pt idx="8">
                  <c:v>0.31865102459644074</c:v>
                </c:pt>
                <c:pt idx="9">
                  <c:v>0.32238977496855148</c:v>
                </c:pt>
                <c:pt idx="10">
                  <c:v>0.31336868908026405</c:v>
                </c:pt>
                <c:pt idx="11">
                  <c:v>0.31350110892065058</c:v>
                </c:pt>
                <c:pt idx="12">
                  <c:v>0.30736628202336891</c:v>
                </c:pt>
                <c:pt idx="13">
                  <c:v>0.31241756874455645</c:v>
                </c:pt>
                <c:pt idx="14">
                  <c:v>0.29311627906976745</c:v>
                </c:pt>
                <c:pt idx="15">
                  <c:v>0.29740725514934152</c:v>
                </c:pt>
                <c:pt idx="16">
                  <c:v>0.31055683948894608</c:v>
                </c:pt>
                <c:pt idx="17">
                  <c:v>0.31323447329119464</c:v>
                </c:pt>
                <c:pt idx="18">
                  <c:v>0.31403634326964963</c:v>
                </c:pt>
                <c:pt idx="19">
                  <c:v>0.30020184040304509</c:v>
                </c:pt>
              </c:numCache>
            </c:numRef>
          </c:val>
          <c:smooth val="0"/>
          <c:extLst xmlns:c16r2="http://schemas.microsoft.com/office/drawing/2015/06/chart">
            <c:ext xmlns:c16="http://schemas.microsoft.com/office/drawing/2014/chart" uri="{C3380CC4-5D6E-409C-BE32-E72D297353CC}">
              <c16:uniqueId val="{00000001-FA6D-4F74-9AFD-6310FABA59FB}"/>
            </c:ext>
          </c:extLst>
        </c:ser>
        <c:ser>
          <c:idx val="2"/>
          <c:order val="2"/>
          <c:tx>
            <c:strRef>
              <c:f>'Figur 6'!$D$3</c:f>
              <c:strCache>
                <c:ptCount val="1"/>
                <c:pt idx="0">
                  <c:v>22–24 år</c:v>
                </c:pt>
              </c:strCache>
            </c:strRef>
          </c:tx>
          <c:spPr>
            <a:ln w="28575" cap="rnd">
              <a:solidFill>
                <a:schemeClr val="accent3"/>
              </a:solidFill>
              <a:round/>
            </a:ln>
            <a:effectLst/>
          </c:spPr>
          <c:marker>
            <c:symbol val="none"/>
          </c:marker>
          <c:cat>
            <c:strRef>
              <c:f>'Figur 6'!$A$4:$A$23</c:f>
              <c:strCache>
                <c:ptCount val="20"/>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strCache>
            </c:strRef>
          </c:cat>
          <c:val>
            <c:numRef>
              <c:f>'Figur 6'!$D$4:$D$23</c:f>
              <c:numCache>
                <c:formatCode>0" "%</c:formatCode>
                <c:ptCount val="20"/>
                <c:pt idx="0">
                  <c:v>0.15943196696545472</c:v>
                </c:pt>
                <c:pt idx="1">
                  <c:v>0.15924468378900855</c:v>
                </c:pt>
                <c:pt idx="2">
                  <c:v>0.1561848389049573</c:v>
                </c:pt>
                <c:pt idx="3">
                  <c:v>0.15175919948353778</c:v>
                </c:pt>
                <c:pt idx="4">
                  <c:v>0.1531734526660784</c:v>
                </c:pt>
                <c:pt idx="5">
                  <c:v>0.1616858800205595</c:v>
                </c:pt>
                <c:pt idx="6">
                  <c:v>0.16868855447877368</c:v>
                </c:pt>
                <c:pt idx="7">
                  <c:v>0.1649724754609268</c:v>
                </c:pt>
                <c:pt idx="8">
                  <c:v>0.16091830796091525</c:v>
                </c:pt>
                <c:pt idx="9">
                  <c:v>0.15882654408224753</c:v>
                </c:pt>
                <c:pt idx="10">
                  <c:v>0.16326894695016136</c:v>
                </c:pt>
                <c:pt idx="11">
                  <c:v>0.1620564317397733</c:v>
                </c:pt>
                <c:pt idx="12">
                  <c:v>0.1648450540677843</c:v>
                </c:pt>
                <c:pt idx="13">
                  <c:v>0.1654348637551325</c:v>
                </c:pt>
                <c:pt idx="14">
                  <c:v>0.16798671096345516</c:v>
                </c:pt>
                <c:pt idx="15">
                  <c:v>0.16795429737890366</c:v>
                </c:pt>
                <c:pt idx="16">
                  <c:v>0.17304030581839852</c:v>
                </c:pt>
                <c:pt idx="17">
                  <c:v>0.17799333222706634</c:v>
                </c:pt>
                <c:pt idx="18">
                  <c:v>0.18611923579563133</c:v>
                </c:pt>
                <c:pt idx="19">
                  <c:v>0.20033057325853054</c:v>
                </c:pt>
              </c:numCache>
            </c:numRef>
          </c:val>
          <c:smooth val="0"/>
          <c:extLst xmlns:c16r2="http://schemas.microsoft.com/office/drawing/2015/06/chart">
            <c:ext xmlns:c16="http://schemas.microsoft.com/office/drawing/2014/chart" uri="{C3380CC4-5D6E-409C-BE32-E72D297353CC}">
              <c16:uniqueId val="{00000002-FA6D-4F74-9AFD-6310FABA59FB}"/>
            </c:ext>
          </c:extLst>
        </c:ser>
        <c:ser>
          <c:idx val="3"/>
          <c:order val="3"/>
          <c:tx>
            <c:strRef>
              <c:f>'Figur 6'!$E$3</c:f>
              <c:strCache>
                <c:ptCount val="1"/>
                <c:pt idx="0">
                  <c:v>25–29 år</c:v>
                </c:pt>
              </c:strCache>
            </c:strRef>
          </c:tx>
          <c:spPr>
            <a:ln w="28575" cap="rnd">
              <a:solidFill>
                <a:schemeClr val="accent4"/>
              </a:solidFill>
              <a:round/>
            </a:ln>
            <a:effectLst/>
          </c:spPr>
          <c:marker>
            <c:symbol val="none"/>
          </c:marker>
          <c:cat>
            <c:strRef>
              <c:f>'Figur 6'!$A$4:$A$23</c:f>
              <c:strCache>
                <c:ptCount val="20"/>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strCache>
            </c:strRef>
          </c:cat>
          <c:val>
            <c:numRef>
              <c:f>'Figur 6'!$E$4:$E$23</c:f>
              <c:numCache>
                <c:formatCode>0" "%</c:formatCode>
                <c:ptCount val="20"/>
                <c:pt idx="0">
                  <c:v>0.12908315708194851</c:v>
                </c:pt>
                <c:pt idx="1">
                  <c:v>0.13597763048881525</c:v>
                </c:pt>
                <c:pt idx="2">
                  <c:v>0.13202058249815027</c:v>
                </c:pt>
                <c:pt idx="3">
                  <c:v>0.13095545513234344</c:v>
                </c:pt>
                <c:pt idx="4">
                  <c:v>0.1254727089373503</c:v>
                </c:pt>
                <c:pt idx="5">
                  <c:v>0.12108084294001029</c:v>
                </c:pt>
                <c:pt idx="6">
                  <c:v>0.11892907731792492</c:v>
                </c:pt>
                <c:pt idx="7">
                  <c:v>0.11215157428712901</c:v>
                </c:pt>
                <c:pt idx="8">
                  <c:v>0.10602811896958372</c:v>
                </c:pt>
                <c:pt idx="9">
                  <c:v>9.5789784286623908E-2</c:v>
                </c:pt>
                <c:pt idx="10">
                  <c:v>9.7795942198219243E-2</c:v>
                </c:pt>
                <c:pt idx="11">
                  <c:v>9.5675209462789554E-2</c:v>
                </c:pt>
                <c:pt idx="12">
                  <c:v>9.4825459031860071E-2</c:v>
                </c:pt>
                <c:pt idx="13">
                  <c:v>8.8490730372029369E-2</c:v>
                </c:pt>
                <c:pt idx="14">
                  <c:v>9.3621262458471757E-2</c:v>
                </c:pt>
                <c:pt idx="15">
                  <c:v>9.791191188353203E-2</c:v>
                </c:pt>
                <c:pt idx="16">
                  <c:v>9.7181645082050613E-2</c:v>
                </c:pt>
                <c:pt idx="17">
                  <c:v>9.8221424369050667E-2</c:v>
                </c:pt>
                <c:pt idx="18">
                  <c:v>0.10482917418632148</c:v>
                </c:pt>
                <c:pt idx="19">
                  <c:v>0.11797333163808585</c:v>
                </c:pt>
              </c:numCache>
            </c:numRef>
          </c:val>
          <c:smooth val="0"/>
          <c:extLst xmlns:c16r2="http://schemas.microsoft.com/office/drawing/2015/06/chart">
            <c:ext xmlns:c16="http://schemas.microsoft.com/office/drawing/2014/chart" uri="{C3380CC4-5D6E-409C-BE32-E72D297353CC}">
              <c16:uniqueId val="{00000003-FA6D-4F74-9AFD-6310FABA59FB}"/>
            </c:ext>
          </c:extLst>
        </c:ser>
        <c:ser>
          <c:idx val="4"/>
          <c:order val="4"/>
          <c:tx>
            <c:strRef>
              <c:f>'Figur 6'!$F$3</c:f>
              <c:strCache>
                <c:ptCount val="1"/>
                <c:pt idx="0">
                  <c:v>Minst 30 år</c:v>
                </c:pt>
              </c:strCache>
            </c:strRef>
          </c:tx>
          <c:spPr>
            <a:ln w="28575" cap="rnd">
              <a:solidFill>
                <a:schemeClr val="accent5"/>
              </a:solidFill>
              <a:round/>
            </a:ln>
            <a:effectLst/>
          </c:spPr>
          <c:marker>
            <c:symbol val="none"/>
          </c:marker>
          <c:cat>
            <c:strRef>
              <c:f>'Figur 6'!$A$4:$A$23</c:f>
              <c:strCache>
                <c:ptCount val="20"/>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strCache>
            </c:strRef>
          </c:cat>
          <c:val>
            <c:numRef>
              <c:f>'Figur 6'!$F$4:$F$23</c:f>
              <c:numCache>
                <c:formatCode>0" "%</c:formatCode>
                <c:ptCount val="20"/>
                <c:pt idx="0">
                  <c:v>0.19241615469835835</c:v>
                </c:pt>
                <c:pt idx="1">
                  <c:v>0.20091135045567524</c:v>
                </c:pt>
                <c:pt idx="2">
                  <c:v>0.2023104863119661</c:v>
                </c:pt>
                <c:pt idx="3">
                  <c:v>0.21746287927695288</c:v>
                </c:pt>
                <c:pt idx="4">
                  <c:v>0.2186909113828312</c:v>
                </c:pt>
                <c:pt idx="5">
                  <c:v>0.22283574418092372</c:v>
                </c:pt>
                <c:pt idx="6">
                  <c:v>0.23660996031022538</c:v>
                </c:pt>
                <c:pt idx="7">
                  <c:v>0.22763813240905251</c:v>
                </c:pt>
                <c:pt idx="8">
                  <c:v>0.20671118326339327</c:v>
                </c:pt>
                <c:pt idx="9">
                  <c:v>0.19291515895078504</c:v>
                </c:pt>
                <c:pt idx="10">
                  <c:v>0.18753142282554047</c:v>
                </c:pt>
                <c:pt idx="11">
                  <c:v>0.17671882700837852</c:v>
                </c:pt>
                <c:pt idx="12">
                  <c:v>0.16957689237245083</c:v>
                </c:pt>
                <c:pt idx="13">
                  <c:v>0.14041308946124176</c:v>
                </c:pt>
                <c:pt idx="14">
                  <c:v>0.14231229235880399</c:v>
                </c:pt>
                <c:pt idx="15">
                  <c:v>0.12802120692343677</c:v>
                </c:pt>
                <c:pt idx="16">
                  <c:v>0.12023430573118796</c:v>
                </c:pt>
                <c:pt idx="17">
                  <c:v>0.10869073300245893</c:v>
                </c:pt>
                <c:pt idx="18">
                  <c:v>0.11324600161802229</c:v>
                </c:pt>
                <c:pt idx="19">
                  <c:v>0.12348818359530205</c:v>
                </c:pt>
              </c:numCache>
            </c:numRef>
          </c:val>
          <c:smooth val="0"/>
          <c:extLst xmlns:c16r2="http://schemas.microsoft.com/office/drawing/2015/06/chart">
            <c:ext xmlns:c16="http://schemas.microsoft.com/office/drawing/2014/chart" uri="{C3380CC4-5D6E-409C-BE32-E72D297353CC}">
              <c16:uniqueId val="{00000004-FA6D-4F74-9AFD-6310FABA59FB}"/>
            </c:ext>
          </c:extLst>
        </c:ser>
        <c:dLbls>
          <c:showLegendKey val="0"/>
          <c:showVal val="0"/>
          <c:showCatName val="0"/>
          <c:showSerName val="0"/>
          <c:showPercent val="0"/>
          <c:showBubbleSize val="0"/>
        </c:dLbls>
        <c:smooth val="0"/>
        <c:axId val="302214648"/>
        <c:axId val="415270976"/>
      </c:lineChart>
      <c:catAx>
        <c:axId val="302214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5270976"/>
        <c:crosses val="autoZero"/>
        <c:auto val="1"/>
        <c:lblAlgn val="ctr"/>
        <c:lblOffset val="100"/>
        <c:noMultiLvlLbl val="0"/>
      </c:catAx>
      <c:valAx>
        <c:axId val="415270976"/>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2214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 7'!$B$4</c:f>
              <c:strCache>
                <c:ptCount val="1"/>
                <c:pt idx="0">
                  <c:v>Fristående kurser</c:v>
                </c:pt>
              </c:strCache>
            </c:strRef>
          </c:tx>
          <c:spPr>
            <a:ln w="28575" cap="rnd">
              <a:solidFill>
                <a:schemeClr val="accent1"/>
              </a:solidFill>
              <a:round/>
            </a:ln>
            <a:effectLst/>
          </c:spPr>
          <c:marker>
            <c:symbol val="none"/>
          </c:marker>
          <c:cat>
            <c:strRef>
              <c:f>'Figur 7'!$A$5:$A$14</c:f>
              <c:strCache>
                <c:ptCount val="10"/>
                <c:pt idx="0">
                  <c:v>2006/07</c:v>
                </c:pt>
                <c:pt idx="1">
                  <c:v>2007/08</c:v>
                </c:pt>
                <c:pt idx="2">
                  <c:v>2008/09</c:v>
                </c:pt>
                <c:pt idx="3">
                  <c:v>2009/10</c:v>
                </c:pt>
                <c:pt idx="4">
                  <c:v>2010/11</c:v>
                </c:pt>
                <c:pt idx="5">
                  <c:v>2011/12</c:v>
                </c:pt>
                <c:pt idx="6">
                  <c:v>2012/13</c:v>
                </c:pt>
                <c:pt idx="7">
                  <c:v>2013/14</c:v>
                </c:pt>
                <c:pt idx="8">
                  <c:v>2014/15</c:v>
                </c:pt>
                <c:pt idx="9">
                  <c:v>2015/16</c:v>
                </c:pt>
              </c:strCache>
            </c:strRef>
          </c:cat>
          <c:val>
            <c:numRef>
              <c:f>'Figur 7'!$B$5:$B$14</c:f>
              <c:numCache>
                <c:formatCode>#,##0</c:formatCode>
                <c:ptCount val="10"/>
                <c:pt idx="0">
                  <c:v>39100</c:v>
                </c:pt>
                <c:pt idx="1">
                  <c:v>42215</c:v>
                </c:pt>
                <c:pt idx="2">
                  <c:v>47170</c:v>
                </c:pt>
                <c:pt idx="3">
                  <c:v>52406</c:v>
                </c:pt>
                <c:pt idx="4">
                  <c:v>50230</c:v>
                </c:pt>
                <c:pt idx="5">
                  <c:v>45131</c:v>
                </c:pt>
                <c:pt idx="6">
                  <c:v>42315</c:v>
                </c:pt>
                <c:pt idx="7">
                  <c:v>38554</c:v>
                </c:pt>
                <c:pt idx="8">
                  <c:v>35844</c:v>
                </c:pt>
                <c:pt idx="9">
                  <c:v>35197</c:v>
                </c:pt>
              </c:numCache>
            </c:numRef>
          </c:val>
          <c:smooth val="0"/>
          <c:extLst xmlns:c16r2="http://schemas.microsoft.com/office/drawing/2015/06/chart">
            <c:ext xmlns:c16="http://schemas.microsoft.com/office/drawing/2014/chart" uri="{C3380CC4-5D6E-409C-BE32-E72D297353CC}">
              <c16:uniqueId val="{00000000-898C-47B5-B06F-B335A8E19ECD}"/>
            </c:ext>
          </c:extLst>
        </c:ser>
        <c:ser>
          <c:idx val="1"/>
          <c:order val="1"/>
          <c:tx>
            <c:strRef>
              <c:f>'Figur 7'!$C$4</c:f>
              <c:strCache>
                <c:ptCount val="1"/>
                <c:pt idx="0">
                  <c:v>Generella program</c:v>
                </c:pt>
              </c:strCache>
            </c:strRef>
          </c:tx>
          <c:spPr>
            <a:ln w="28575" cap="rnd">
              <a:solidFill>
                <a:schemeClr val="accent2"/>
              </a:solidFill>
              <a:round/>
            </a:ln>
            <a:effectLst/>
          </c:spPr>
          <c:marker>
            <c:symbol val="none"/>
          </c:marker>
          <c:cat>
            <c:strRef>
              <c:f>'Figur 7'!$A$5:$A$14</c:f>
              <c:strCache>
                <c:ptCount val="10"/>
                <c:pt idx="0">
                  <c:v>2006/07</c:v>
                </c:pt>
                <c:pt idx="1">
                  <c:v>2007/08</c:v>
                </c:pt>
                <c:pt idx="2">
                  <c:v>2008/09</c:v>
                </c:pt>
                <c:pt idx="3">
                  <c:v>2009/10</c:v>
                </c:pt>
                <c:pt idx="4">
                  <c:v>2010/11</c:v>
                </c:pt>
                <c:pt idx="5">
                  <c:v>2011/12</c:v>
                </c:pt>
                <c:pt idx="6">
                  <c:v>2012/13</c:v>
                </c:pt>
                <c:pt idx="7">
                  <c:v>2013/14</c:v>
                </c:pt>
                <c:pt idx="8">
                  <c:v>2014/15</c:v>
                </c:pt>
                <c:pt idx="9">
                  <c:v>2015/16</c:v>
                </c:pt>
              </c:strCache>
            </c:strRef>
          </c:cat>
          <c:val>
            <c:numRef>
              <c:f>'Figur 7'!$C$5:$C$14</c:f>
              <c:numCache>
                <c:formatCode>#,##0</c:formatCode>
                <c:ptCount val="10"/>
                <c:pt idx="0">
                  <c:v>17600</c:v>
                </c:pt>
                <c:pt idx="1">
                  <c:v>19713</c:v>
                </c:pt>
                <c:pt idx="2">
                  <c:v>21921</c:v>
                </c:pt>
                <c:pt idx="3">
                  <c:v>27194</c:v>
                </c:pt>
                <c:pt idx="4">
                  <c:v>28004</c:v>
                </c:pt>
                <c:pt idx="5">
                  <c:v>21509</c:v>
                </c:pt>
                <c:pt idx="6">
                  <c:v>22086</c:v>
                </c:pt>
                <c:pt idx="7">
                  <c:v>22533</c:v>
                </c:pt>
                <c:pt idx="8">
                  <c:v>23272</c:v>
                </c:pt>
                <c:pt idx="9">
                  <c:v>23415</c:v>
                </c:pt>
              </c:numCache>
            </c:numRef>
          </c:val>
          <c:smooth val="0"/>
          <c:extLst xmlns:c16r2="http://schemas.microsoft.com/office/drawing/2015/06/chart">
            <c:ext xmlns:c16="http://schemas.microsoft.com/office/drawing/2014/chart" uri="{C3380CC4-5D6E-409C-BE32-E72D297353CC}">
              <c16:uniqueId val="{00000001-898C-47B5-B06F-B335A8E19ECD}"/>
            </c:ext>
          </c:extLst>
        </c:ser>
        <c:ser>
          <c:idx val="2"/>
          <c:order val="2"/>
          <c:tx>
            <c:strRef>
              <c:f>'Figur 7'!$D$4</c:f>
              <c:strCache>
                <c:ptCount val="1"/>
                <c:pt idx="0">
                  <c:v>Yrkesexamensprogram</c:v>
                </c:pt>
              </c:strCache>
            </c:strRef>
          </c:tx>
          <c:spPr>
            <a:ln w="28575" cap="rnd">
              <a:solidFill>
                <a:schemeClr val="accent3"/>
              </a:solidFill>
              <a:round/>
            </a:ln>
            <a:effectLst/>
          </c:spPr>
          <c:marker>
            <c:symbol val="none"/>
          </c:marker>
          <c:cat>
            <c:strRef>
              <c:f>'Figur 7'!$A$5:$A$14</c:f>
              <c:strCache>
                <c:ptCount val="10"/>
                <c:pt idx="0">
                  <c:v>2006/07</c:v>
                </c:pt>
                <c:pt idx="1">
                  <c:v>2007/08</c:v>
                </c:pt>
                <c:pt idx="2">
                  <c:v>2008/09</c:v>
                </c:pt>
                <c:pt idx="3">
                  <c:v>2009/10</c:v>
                </c:pt>
                <c:pt idx="4">
                  <c:v>2010/11</c:v>
                </c:pt>
                <c:pt idx="5">
                  <c:v>2011/12</c:v>
                </c:pt>
                <c:pt idx="6">
                  <c:v>2012/13</c:v>
                </c:pt>
                <c:pt idx="7">
                  <c:v>2013/14</c:v>
                </c:pt>
                <c:pt idx="8">
                  <c:v>2014/15</c:v>
                </c:pt>
                <c:pt idx="9">
                  <c:v>2015/16</c:v>
                </c:pt>
              </c:strCache>
            </c:strRef>
          </c:cat>
          <c:val>
            <c:numRef>
              <c:f>'Figur 7'!$D$5:$D$14</c:f>
              <c:numCache>
                <c:formatCode>#,##0</c:formatCode>
                <c:ptCount val="10"/>
                <c:pt idx="0">
                  <c:v>24000</c:v>
                </c:pt>
                <c:pt idx="1">
                  <c:v>24662</c:v>
                </c:pt>
                <c:pt idx="2">
                  <c:v>24045</c:v>
                </c:pt>
                <c:pt idx="3">
                  <c:v>27434</c:v>
                </c:pt>
                <c:pt idx="4">
                  <c:v>26042</c:v>
                </c:pt>
                <c:pt idx="5">
                  <c:v>24471</c:v>
                </c:pt>
                <c:pt idx="6">
                  <c:v>25793</c:v>
                </c:pt>
                <c:pt idx="7">
                  <c:v>26383</c:v>
                </c:pt>
                <c:pt idx="8">
                  <c:v>26925</c:v>
                </c:pt>
                <c:pt idx="9">
                  <c:v>27422</c:v>
                </c:pt>
              </c:numCache>
            </c:numRef>
          </c:val>
          <c:smooth val="0"/>
          <c:extLst xmlns:c16r2="http://schemas.microsoft.com/office/drawing/2015/06/chart">
            <c:ext xmlns:c16="http://schemas.microsoft.com/office/drawing/2014/chart" uri="{C3380CC4-5D6E-409C-BE32-E72D297353CC}">
              <c16:uniqueId val="{00000002-898C-47B5-B06F-B335A8E19ECD}"/>
            </c:ext>
          </c:extLst>
        </c:ser>
        <c:dLbls>
          <c:showLegendKey val="0"/>
          <c:showVal val="0"/>
          <c:showCatName val="0"/>
          <c:showSerName val="0"/>
          <c:showPercent val="0"/>
          <c:showBubbleSize val="0"/>
        </c:dLbls>
        <c:smooth val="0"/>
        <c:axId val="415276072"/>
        <c:axId val="415269408"/>
      </c:lineChart>
      <c:catAx>
        <c:axId val="415276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5269408"/>
        <c:crosses val="autoZero"/>
        <c:auto val="1"/>
        <c:lblAlgn val="ctr"/>
        <c:lblOffset val="100"/>
        <c:tickMarkSkip val="1"/>
        <c:noMultiLvlLbl val="0"/>
      </c:catAx>
      <c:valAx>
        <c:axId val="415269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5276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 8'!$B$3</c:f>
              <c:strCache>
                <c:ptCount val="1"/>
                <c:pt idx="0">
                  <c:v>Totala antalet studenter</c:v>
                </c:pt>
              </c:strCache>
            </c:strRef>
          </c:tx>
          <c:spPr>
            <a:ln w="28575" cap="rnd">
              <a:solidFill>
                <a:schemeClr val="accent1"/>
              </a:solidFill>
              <a:round/>
            </a:ln>
            <a:effectLst/>
          </c:spPr>
          <c:marker>
            <c:symbol val="none"/>
          </c:marker>
          <c:cat>
            <c:numRef>
              <c:f>'Figur 8'!$A$4:$A$43</c:f>
              <c:numCache>
                <c:formatCode>General</c:formatCode>
                <c:ptCount val="40"/>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numCache>
            </c:numRef>
          </c:cat>
          <c:val>
            <c:numRef>
              <c:f>'Figur 8'!$B$4:$B$43</c:f>
              <c:numCache>
                <c:formatCode>#,##0</c:formatCode>
                <c:ptCount val="40"/>
                <c:pt idx="0">
                  <c:v>147589</c:v>
                </c:pt>
                <c:pt idx="1">
                  <c:v>156006</c:v>
                </c:pt>
                <c:pt idx="2">
                  <c:v>153591</c:v>
                </c:pt>
                <c:pt idx="3">
                  <c:v>156598</c:v>
                </c:pt>
                <c:pt idx="4">
                  <c:v>157668</c:v>
                </c:pt>
                <c:pt idx="5">
                  <c:v>157366</c:v>
                </c:pt>
                <c:pt idx="6">
                  <c:v>158997</c:v>
                </c:pt>
                <c:pt idx="7">
                  <c:v>159394</c:v>
                </c:pt>
                <c:pt idx="8">
                  <c:v>156805</c:v>
                </c:pt>
                <c:pt idx="9">
                  <c:v>154246</c:v>
                </c:pt>
                <c:pt idx="10">
                  <c:v>157306</c:v>
                </c:pt>
                <c:pt idx="11">
                  <c:v>160289</c:v>
                </c:pt>
                <c:pt idx="12">
                  <c:v>164814</c:v>
                </c:pt>
                <c:pt idx="13">
                  <c:v>173417</c:v>
                </c:pt>
                <c:pt idx="14">
                  <c:v>188632</c:v>
                </c:pt>
                <c:pt idx="15">
                  <c:v>208493</c:v>
                </c:pt>
                <c:pt idx="16">
                  <c:v>220037</c:v>
                </c:pt>
                <c:pt idx="17">
                  <c:v>231376</c:v>
                </c:pt>
                <c:pt idx="18">
                  <c:v>245891</c:v>
                </c:pt>
                <c:pt idx="19">
                  <c:v>261403</c:v>
                </c:pt>
                <c:pt idx="20">
                  <c:v>264283</c:v>
                </c:pt>
                <c:pt idx="21">
                  <c:v>268114</c:v>
                </c:pt>
                <c:pt idx="22">
                  <c:v>275782</c:v>
                </c:pt>
                <c:pt idx="23">
                  <c:v>284988</c:v>
                </c:pt>
                <c:pt idx="24">
                  <c:v>300669</c:v>
                </c:pt>
                <c:pt idx="25">
                  <c:v>328738</c:v>
                </c:pt>
                <c:pt idx="26">
                  <c:v>339892</c:v>
                </c:pt>
                <c:pt idx="27">
                  <c:v>337285</c:v>
                </c:pt>
                <c:pt idx="28">
                  <c:v>330761</c:v>
                </c:pt>
                <c:pt idx="29">
                  <c:v>319671</c:v>
                </c:pt>
                <c:pt idx="30">
                  <c:v>319119</c:v>
                </c:pt>
                <c:pt idx="31">
                  <c:v>325997</c:v>
                </c:pt>
                <c:pt idx="32">
                  <c:v>356985</c:v>
                </c:pt>
                <c:pt idx="33">
                  <c:v>364895</c:v>
                </c:pt>
                <c:pt idx="34">
                  <c:v>357905</c:v>
                </c:pt>
                <c:pt idx="35">
                  <c:v>351519</c:v>
                </c:pt>
                <c:pt idx="36">
                  <c:v>345473</c:v>
                </c:pt>
                <c:pt idx="37">
                  <c:v>344100</c:v>
                </c:pt>
                <c:pt idx="38">
                  <c:v>343344</c:v>
                </c:pt>
                <c:pt idx="39">
                  <c:v>343210</c:v>
                </c:pt>
              </c:numCache>
            </c:numRef>
          </c:val>
          <c:smooth val="0"/>
          <c:extLst xmlns:c16r2="http://schemas.microsoft.com/office/drawing/2015/06/chart">
            <c:ext xmlns:c16="http://schemas.microsoft.com/office/drawing/2014/chart" uri="{C3380CC4-5D6E-409C-BE32-E72D297353CC}">
              <c16:uniqueId val="{00000000-DC30-435F-8E5A-9F87A67E9232}"/>
            </c:ext>
          </c:extLst>
        </c:ser>
        <c:ser>
          <c:idx val="1"/>
          <c:order val="1"/>
          <c:tx>
            <c:strRef>
              <c:f>'Figur 8'!$C$3</c:f>
              <c:strCache>
                <c:ptCount val="1"/>
                <c:pt idx="0">
                  <c:v>Svenska kvinnor</c:v>
                </c:pt>
              </c:strCache>
            </c:strRef>
          </c:tx>
          <c:spPr>
            <a:ln w="28575" cap="rnd">
              <a:solidFill>
                <a:schemeClr val="accent2"/>
              </a:solidFill>
              <a:round/>
            </a:ln>
            <a:effectLst/>
          </c:spPr>
          <c:marker>
            <c:symbol val="none"/>
          </c:marker>
          <c:cat>
            <c:numRef>
              <c:f>'Figur 8'!$A$4:$A$43</c:f>
              <c:numCache>
                <c:formatCode>General</c:formatCode>
                <c:ptCount val="40"/>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numCache>
            </c:numRef>
          </c:cat>
          <c:val>
            <c:numRef>
              <c:f>'Figur 8'!$C$4:$C$43</c:f>
              <c:numCache>
                <c:formatCode>#,##0</c:formatCode>
                <c:ptCount val="40"/>
                <c:pt idx="0">
                  <c:v>77018</c:v>
                </c:pt>
                <c:pt idx="1">
                  <c:v>82748</c:v>
                </c:pt>
                <c:pt idx="2">
                  <c:v>82333</c:v>
                </c:pt>
                <c:pt idx="3">
                  <c:v>85743</c:v>
                </c:pt>
                <c:pt idx="4">
                  <c:v>87506</c:v>
                </c:pt>
                <c:pt idx="5">
                  <c:v>87878</c:v>
                </c:pt>
                <c:pt idx="6">
                  <c:v>89052</c:v>
                </c:pt>
                <c:pt idx="7">
                  <c:v>89266</c:v>
                </c:pt>
                <c:pt idx="8">
                  <c:v>87665</c:v>
                </c:pt>
                <c:pt idx="9">
                  <c:v>85732</c:v>
                </c:pt>
                <c:pt idx="10">
                  <c:v>87653</c:v>
                </c:pt>
                <c:pt idx="11">
                  <c:v>89695</c:v>
                </c:pt>
                <c:pt idx="12">
                  <c:v>92519</c:v>
                </c:pt>
                <c:pt idx="13">
                  <c:v>97870</c:v>
                </c:pt>
                <c:pt idx="14">
                  <c:v>106310</c:v>
                </c:pt>
                <c:pt idx="15">
                  <c:v>115878</c:v>
                </c:pt>
                <c:pt idx="16">
                  <c:v>122672</c:v>
                </c:pt>
                <c:pt idx="17">
                  <c:v>129650</c:v>
                </c:pt>
                <c:pt idx="18">
                  <c:v>138748</c:v>
                </c:pt>
                <c:pt idx="19">
                  <c:v>144712</c:v>
                </c:pt>
                <c:pt idx="20">
                  <c:v>147789</c:v>
                </c:pt>
                <c:pt idx="21">
                  <c:v>151195</c:v>
                </c:pt>
                <c:pt idx="22">
                  <c:v>157568</c:v>
                </c:pt>
                <c:pt idx="23">
                  <c:v>165233</c:v>
                </c:pt>
                <c:pt idx="24">
                  <c:v>175320</c:v>
                </c:pt>
                <c:pt idx="25">
                  <c:v>191424</c:v>
                </c:pt>
                <c:pt idx="26">
                  <c:v>196959</c:v>
                </c:pt>
                <c:pt idx="27">
                  <c:v>194861</c:v>
                </c:pt>
                <c:pt idx="28">
                  <c:v>189885</c:v>
                </c:pt>
                <c:pt idx="29">
                  <c:v>183680</c:v>
                </c:pt>
                <c:pt idx="30">
                  <c:v>182334</c:v>
                </c:pt>
                <c:pt idx="31">
                  <c:v>184417</c:v>
                </c:pt>
                <c:pt idx="32">
                  <c:v>197506</c:v>
                </c:pt>
                <c:pt idx="33">
                  <c:v>199064</c:v>
                </c:pt>
                <c:pt idx="34">
                  <c:v>199682</c:v>
                </c:pt>
                <c:pt idx="35">
                  <c:v>197635</c:v>
                </c:pt>
                <c:pt idx="36">
                  <c:v>193295</c:v>
                </c:pt>
                <c:pt idx="37">
                  <c:v>191359</c:v>
                </c:pt>
                <c:pt idx="38">
                  <c:v>190832</c:v>
                </c:pt>
                <c:pt idx="39">
                  <c:v>190834</c:v>
                </c:pt>
              </c:numCache>
            </c:numRef>
          </c:val>
          <c:smooth val="0"/>
          <c:extLst xmlns:c16r2="http://schemas.microsoft.com/office/drawing/2015/06/chart">
            <c:ext xmlns:c16="http://schemas.microsoft.com/office/drawing/2014/chart" uri="{C3380CC4-5D6E-409C-BE32-E72D297353CC}">
              <c16:uniqueId val="{00000001-DC30-435F-8E5A-9F87A67E9232}"/>
            </c:ext>
          </c:extLst>
        </c:ser>
        <c:ser>
          <c:idx val="2"/>
          <c:order val="2"/>
          <c:tx>
            <c:strRef>
              <c:f>'Figur 8'!$D$3</c:f>
              <c:strCache>
                <c:ptCount val="1"/>
                <c:pt idx="0">
                  <c:v>Svenska män</c:v>
                </c:pt>
              </c:strCache>
            </c:strRef>
          </c:tx>
          <c:spPr>
            <a:ln w="28575" cap="rnd">
              <a:solidFill>
                <a:schemeClr val="accent3"/>
              </a:solidFill>
              <a:round/>
            </a:ln>
            <a:effectLst/>
          </c:spPr>
          <c:marker>
            <c:symbol val="none"/>
          </c:marker>
          <c:cat>
            <c:numRef>
              <c:f>'Figur 8'!$A$4:$A$43</c:f>
              <c:numCache>
                <c:formatCode>General</c:formatCode>
                <c:ptCount val="40"/>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numCache>
            </c:numRef>
          </c:cat>
          <c:val>
            <c:numRef>
              <c:f>'Figur 8'!$D$4:$D$43</c:f>
              <c:numCache>
                <c:formatCode>#,##0</c:formatCode>
                <c:ptCount val="40"/>
                <c:pt idx="0">
                  <c:v>70571</c:v>
                </c:pt>
                <c:pt idx="1">
                  <c:v>73258</c:v>
                </c:pt>
                <c:pt idx="2">
                  <c:v>71258</c:v>
                </c:pt>
                <c:pt idx="3">
                  <c:v>70855</c:v>
                </c:pt>
                <c:pt idx="4">
                  <c:v>70162</c:v>
                </c:pt>
                <c:pt idx="5">
                  <c:v>69488</c:v>
                </c:pt>
                <c:pt idx="6">
                  <c:v>69945</c:v>
                </c:pt>
                <c:pt idx="7">
                  <c:v>70128</c:v>
                </c:pt>
                <c:pt idx="8">
                  <c:v>69140</c:v>
                </c:pt>
                <c:pt idx="9">
                  <c:v>68514</c:v>
                </c:pt>
                <c:pt idx="10">
                  <c:v>69653</c:v>
                </c:pt>
                <c:pt idx="11">
                  <c:v>70594</c:v>
                </c:pt>
                <c:pt idx="12">
                  <c:v>72295</c:v>
                </c:pt>
                <c:pt idx="13">
                  <c:v>75547</c:v>
                </c:pt>
                <c:pt idx="14">
                  <c:v>82322</c:v>
                </c:pt>
                <c:pt idx="15">
                  <c:v>92615</c:v>
                </c:pt>
                <c:pt idx="16">
                  <c:v>97365</c:v>
                </c:pt>
                <c:pt idx="17">
                  <c:v>101726</c:v>
                </c:pt>
                <c:pt idx="18">
                  <c:v>107143</c:v>
                </c:pt>
                <c:pt idx="19">
                  <c:v>109724</c:v>
                </c:pt>
                <c:pt idx="20">
                  <c:v>109826</c:v>
                </c:pt>
                <c:pt idx="21">
                  <c:v>109667</c:v>
                </c:pt>
                <c:pt idx="22">
                  <c:v>110481</c:v>
                </c:pt>
                <c:pt idx="23">
                  <c:v>111478</c:v>
                </c:pt>
                <c:pt idx="24">
                  <c:v>115769</c:v>
                </c:pt>
                <c:pt idx="25">
                  <c:v>125345</c:v>
                </c:pt>
                <c:pt idx="26">
                  <c:v>128572</c:v>
                </c:pt>
                <c:pt idx="27">
                  <c:v>126146</c:v>
                </c:pt>
                <c:pt idx="28">
                  <c:v>122036</c:v>
                </c:pt>
                <c:pt idx="29">
                  <c:v>115432</c:v>
                </c:pt>
                <c:pt idx="30">
                  <c:v>113272</c:v>
                </c:pt>
                <c:pt idx="31">
                  <c:v>113735</c:v>
                </c:pt>
                <c:pt idx="32">
                  <c:v>126526</c:v>
                </c:pt>
                <c:pt idx="33">
                  <c:v>128173</c:v>
                </c:pt>
                <c:pt idx="34">
                  <c:v>127904</c:v>
                </c:pt>
                <c:pt idx="35">
                  <c:v>127829</c:v>
                </c:pt>
                <c:pt idx="36">
                  <c:v>127417</c:v>
                </c:pt>
                <c:pt idx="37">
                  <c:v>127292</c:v>
                </c:pt>
                <c:pt idx="38">
                  <c:v>125308</c:v>
                </c:pt>
                <c:pt idx="39">
                  <c:v>124421</c:v>
                </c:pt>
              </c:numCache>
            </c:numRef>
          </c:val>
          <c:smooth val="0"/>
          <c:extLst xmlns:c16r2="http://schemas.microsoft.com/office/drawing/2015/06/chart">
            <c:ext xmlns:c16="http://schemas.microsoft.com/office/drawing/2014/chart" uri="{C3380CC4-5D6E-409C-BE32-E72D297353CC}">
              <c16:uniqueId val="{00000002-DC30-435F-8E5A-9F87A67E9232}"/>
            </c:ext>
          </c:extLst>
        </c:ser>
        <c:ser>
          <c:idx val="3"/>
          <c:order val="3"/>
          <c:tx>
            <c:strRef>
              <c:f>'Figur 8'!$E$3</c:f>
              <c:strCache>
                <c:ptCount val="1"/>
                <c:pt idx="0">
                  <c:v>Inresande kvinnor och män</c:v>
                </c:pt>
              </c:strCache>
            </c:strRef>
          </c:tx>
          <c:spPr>
            <a:ln w="28575" cap="rnd">
              <a:solidFill>
                <a:schemeClr val="accent4"/>
              </a:solidFill>
              <a:round/>
            </a:ln>
            <a:effectLst/>
          </c:spPr>
          <c:marker>
            <c:symbol val="none"/>
          </c:marker>
          <c:cat>
            <c:numRef>
              <c:f>'Figur 8'!$A$4:$A$43</c:f>
              <c:numCache>
                <c:formatCode>General</c:formatCode>
                <c:ptCount val="40"/>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numCache>
            </c:numRef>
          </c:cat>
          <c:val>
            <c:numRef>
              <c:f>'Figur 8'!$E$4:$E$43</c:f>
              <c:numCache>
                <c:formatCode>#,##0</c:formatCode>
                <c:ptCount val="40"/>
                <c:pt idx="19">
                  <c:v>6967</c:v>
                </c:pt>
                <c:pt idx="20">
                  <c:v>6668</c:v>
                </c:pt>
                <c:pt idx="21">
                  <c:v>7252</c:v>
                </c:pt>
                <c:pt idx="22">
                  <c:v>7733</c:v>
                </c:pt>
                <c:pt idx="23">
                  <c:v>8277</c:v>
                </c:pt>
                <c:pt idx="24">
                  <c:v>9580</c:v>
                </c:pt>
                <c:pt idx="25">
                  <c:v>11969</c:v>
                </c:pt>
                <c:pt idx="26">
                  <c:v>14361</c:v>
                </c:pt>
                <c:pt idx="27">
                  <c:v>16278</c:v>
                </c:pt>
                <c:pt idx="28">
                  <c:v>18840</c:v>
                </c:pt>
                <c:pt idx="29">
                  <c:v>20559</c:v>
                </c:pt>
                <c:pt idx="30">
                  <c:v>23513</c:v>
                </c:pt>
                <c:pt idx="31">
                  <c:v>27845</c:v>
                </c:pt>
                <c:pt idx="32">
                  <c:v>32953</c:v>
                </c:pt>
                <c:pt idx="33">
                  <c:v>37658</c:v>
                </c:pt>
                <c:pt idx="34">
                  <c:v>30319</c:v>
                </c:pt>
                <c:pt idx="35">
                  <c:v>26055</c:v>
                </c:pt>
                <c:pt idx="36">
                  <c:v>24761</c:v>
                </c:pt>
                <c:pt idx="37">
                  <c:v>25449</c:v>
                </c:pt>
                <c:pt idx="38">
                  <c:v>27204</c:v>
                </c:pt>
                <c:pt idx="39">
                  <c:v>27955</c:v>
                </c:pt>
              </c:numCache>
            </c:numRef>
          </c:val>
          <c:smooth val="0"/>
          <c:extLst xmlns:c16r2="http://schemas.microsoft.com/office/drawing/2015/06/chart">
            <c:ext xmlns:c16="http://schemas.microsoft.com/office/drawing/2014/chart" uri="{C3380CC4-5D6E-409C-BE32-E72D297353CC}">
              <c16:uniqueId val="{00000003-DC30-435F-8E5A-9F87A67E9232}"/>
            </c:ext>
          </c:extLst>
        </c:ser>
        <c:dLbls>
          <c:showLegendKey val="0"/>
          <c:showVal val="0"/>
          <c:showCatName val="0"/>
          <c:showSerName val="0"/>
          <c:showPercent val="0"/>
          <c:showBubbleSize val="0"/>
        </c:dLbls>
        <c:smooth val="0"/>
        <c:axId val="415271760"/>
        <c:axId val="415273328"/>
      </c:lineChart>
      <c:catAx>
        <c:axId val="41527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5273328"/>
        <c:crosses val="autoZero"/>
        <c:auto val="1"/>
        <c:lblAlgn val="ctr"/>
        <c:lblOffset val="100"/>
        <c:noMultiLvlLbl val="0"/>
      </c:catAx>
      <c:valAx>
        <c:axId val="415273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5271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 9'!$B$3</c:f>
              <c:strCache>
                <c:ptCount val="1"/>
                <c:pt idx="0">
                  <c:v>Campus enbart</c:v>
                </c:pt>
              </c:strCache>
            </c:strRef>
          </c:tx>
          <c:spPr>
            <a:solidFill>
              <a:schemeClr val="accent1"/>
            </a:solidFill>
            <a:ln>
              <a:noFill/>
            </a:ln>
            <a:effectLst/>
          </c:spPr>
          <c:invertIfNegative val="0"/>
          <c:cat>
            <c:numRef>
              <c:extLst>
                <c:ext xmlns:c15="http://schemas.microsoft.com/office/drawing/2012/chart" uri="{02D57815-91ED-43cb-92C2-25804820EDAC}">
                  <c15:fullRef>
                    <c15:sqref>'Figur 9'!$A$4:$A$20</c15:sqref>
                  </c15:fullRef>
                </c:ext>
              </c:extLst>
              <c:f>'Figur 9'!$A$9:$A$20</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extLst>
                <c:ext xmlns:c15="http://schemas.microsoft.com/office/drawing/2012/chart" uri="{02D57815-91ED-43cb-92C2-25804820EDAC}">
                  <c15:fullRef>
                    <c15:sqref>'Figur 9'!$B$4:$B$20</c15:sqref>
                  </c15:fullRef>
                </c:ext>
              </c:extLst>
              <c:f>'Figur 9'!$B$9:$B$20</c:f>
              <c:numCache>
                <c:formatCode>#,##0</c:formatCode>
                <c:ptCount val="12"/>
                <c:pt idx="0">
                  <c:v>274594</c:v>
                </c:pt>
                <c:pt idx="1">
                  <c:v>262982</c:v>
                </c:pt>
                <c:pt idx="2">
                  <c:v>257605</c:v>
                </c:pt>
                <c:pt idx="3">
                  <c:v>257490</c:v>
                </c:pt>
                <c:pt idx="4">
                  <c:v>279217</c:v>
                </c:pt>
                <c:pt idx="5">
                  <c:v>280538</c:v>
                </c:pt>
                <c:pt idx="6">
                  <c:v>275154</c:v>
                </c:pt>
                <c:pt idx="7">
                  <c:v>272888</c:v>
                </c:pt>
                <c:pt idx="8">
                  <c:v>272809</c:v>
                </c:pt>
                <c:pt idx="9">
                  <c:v>270714</c:v>
                </c:pt>
                <c:pt idx="10">
                  <c:v>271991</c:v>
                </c:pt>
                <c:pt idx="11">
                  <c:v>271653</c:v>
                </c:pt>
              </c:numCache>
            </c:numRef>
          </c:val>
          <c:extLst xmlns:c16r2="http://schemas.microsoft.com/office/drawing/2015/06/chart">
            <c:ext xmlns:c16="http://schemas.microsoft.com/office/drawing/2014/chart" uri="{C3380CC4-5D6E-409C-BE32-E72D297353CC}">
              <c16:uniqueId val="{00000000-ADF9-4AB3-9A39-8150C0B2C9E0}"/>
            </c:ext>
          </c:extLst>
        </c:ser>
        <c:dLbls>
          <c:showLegendKey val="0"/>
          <c:showVal val="0"/>
          <c:showCatName val="0"/>
          <c:showSerName val="0"/>
          <c:showPercent val="0"/>
          <c:showBubbleSize val="0"/>
        </c:dLbls>
        <c:gapWidth val="150"/>
        <c:axId val="415273720"/>
        <c:axId val="415275288"/>
      </c:barChart>
      <c:catAx>
        <c:axId val="41527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5275288"/>
        <c:crosses val="autoZero"/>
        <c:auto val="1"/>
        <c:lblAlgn val="ctr"/>
        <c:lblOffset val="100"/>
        <c:noMultiLvlLbl val="0"/>
      </c:catAx>
      <c:valAx>
        <c:axId val="415275288"/>
        <c:scaling>
          <c:orientation val="minMax"/>
          <c:min val="2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15273720"/>
        <c:crosses val="autoZero"/>
        <c:crossBetween val="between"/>
        <c:majorUnit val="2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9525</xdr:colOff>
      <xdr:row>3</xdr:row>
      <xdr:rowOff>14287</xdr:rowOff>
    </xdr:from>
    <xdr:to>
      <xdr:col>12</xdr:col>
      <xdr:colOff>314325</xdr:colOff>
      <xdr:row>16</xdr:row>
      <xdr:rowOff>90487</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8303</xdr:colOff>
      <xdr:row>3</xdr:row>
      <xdr:rowOff>5129</xdr:rowOff>
    </xdr:from>
    <xdr:to>
      <xdr:col>12</xdr:col>
      <xdr:colOff>155941</xdr:colOff>
      <xdr:row>20</xdr:row>
      <xdr:rowOff>67164</xdr:rowOff>
    </xdr:to>
    <xdr:graphicFrame macro="">
      <xdr:nvGraphicFramePr>
        <xdr:cNvPr id="2" name="Diagram 1">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319453</xdr:colOff>
      <xdr:row>2</xdr:row>
      <xdr:rowOff>28575</xdr:rowOff>
    </xdr:from>
    <xdr:to>
      <xdr:col>13</xdr:col>
      <xdr:colOff>224203</xdr:colOff>
      <xdr:row>17</xdr:row>
      <xdr:rowOff>104775</xdr:rowOff>
    </xdr:to>
    <xdr:graphicFrame macro="">
      <xdr:nvGraphicFramePr>
        <xdr:cNvPr id="2" name="Diagram 1">
          <a:extLst>
            <a:ext uri="{FF2B5EF4-FFF2-40B4-BE49-F238E27FC236}">
              <a16:creationId xmlns:a16="http://schemas.microsoft.com/office/drawing/2014/main" xmlns=""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xdr:colOff>
      <xdr:row>6</xdr:row>
      <xdr:rowOff>13096</xdr:rowOff>
    </xdr:from>
    <xdr:to>
      <xdr:col>12</xdr:col>
      <xdr:colOff>28575</xdr:colOff>
      <xdr:row>28</xdr:row>
      <xdr:rowOff>164305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866774</xdr:colOff>
      <xdr:row>3</xdr:row>
      <xdr:rowOff>4761</xdr:rowOff>
    </xdr:from>
    <xdr:to>
      <xdr:col>14</xdr:col>
      <xdr:colOff>28574</xdr:colOff>
      <xdr:row>21</xdr:row>
      <xdr:rowOff>57150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4762</xdr:colOff>
      <xdr:row>1</xdr:row>
      <xdr:rowOff>9524</xdr:rowOff>
    </xdr:from>
    <xdr:to>
      <xdr:col>26</xdr:col>
      <xdr:colOff>316706</xdr:colOff>
      <xdr:row>31</xdr:row>
      <xdr:rowOff>95249</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152400</xdr:colOff>
      <xdr:row>10</xdr:row>
      <xdr:rowOff>147637</xdr:rowOff>
    </xdr:from>
    <xdr:to>
      <xdr:col>11</xdr:col>
      <xdr:colOff>457200</xdr:colOff>
      <xdr:row>25</xdr:row>
      <xdr:rowOff>33337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438150</xdr:colOff>
      <xdr:row>12</xdr:row>
      <xdr:rowOff>90487</xdr:rowOff>
    </xdr:from>
    <xdr:to>
      <xdr:col>11</xdr:col>
      <xdr:colOff>133350</xdr:colOff>
      <xdr:row>26</xdr:row>
      <xdr:rowOff>166687</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238125</xdr:colOff>
      <xdr:row>9</xdr:row>
      <xdr:rowOff>138112</xdr:rowOff>
    </xdr:from>
    <xdr:to>
      <xdr:col>10</xdr:col>
      <xdr:colOff>542925</xdr:colOff>
      <xdr:row>24</xdr:row>
      <xdr:rowOff>23812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0</xdr:colOff>
      <xdr:row>7</xdr:row>
      <xdr:rowOff>66676</xdr:rowOff>
    </xdr:from>
    <xdr:to>
      <xdr:col>18</xdr:col>
      <xdr:colOff>304800</xdr:colOff>
      <xdr:row>33</xdr:row>
      <xdr:rowOff>185738</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85725</xdr:colOff>
      <xdr:row>22</xdr:row>
      <xdr:rowOff>142875</xdr:rowOff>
    </xdr:from>
    <xdr:to>
      <xdr:col>23</xdr:col>
      <xdr:colOff>390525</xdr:colOff>
      <xdr:row>37</xdr:row>
      <xdr:rowOff>28575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247650</xdr:colOff>
      <xdr:row>23</xdr:row>
      <xdr:rowOff>42862</xdr:rowOff>
    </xdr:from>
    <xdr:to>
      <xdr:col>13</xdr:col>
      <xdr:colOff>552450</xdr:colOff>
      <xdr:row>37</xdr:row>
      <xdr:rowOff>119062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266700</xdr:colOff>
      <xdr:row>10</xdr:row>
      <xdr:rowOff>19050</xdr:rowOff>
    </xdr:from>
    <xdr:to>
      <xdr:col>15</xdr:col>
      <xdr:colOff>571500</xdr:colOff>
      <xdr:row>24</xdr:row>
      <xdr:rowOff>95250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190500</xdr:colOff>
      <xdr:row>11</xdr:row>
      <xdr:rowOff>128587</xdr:rowOff>
    </xdr:from>
    <xdr:to>
      <xdr:col>12</xdr:col>
      <xdr:colOff>495300</xdr:colOff>
      <xdr:row>26</xdr:row>
      <xdr:rowOff>14287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5</xdr:row>
      <xdr:rowOff>180975</xdr:rowOff>
    </xdr:from>
    <xdr:to>
      <xdr:col>12</xdr:col>
      <xdr:colOff>304800</xdr:colOff>
      <xdr:row>32</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3</xdr:col>
      <xdr:colOff>828675</xdr:colOff>
      <xdr:row>12</xdr:row>
      <xdr:rowOff>9525</xdr:rowOff>
    </xdr:from>
    <xdr:to>
      <xdr:col>11</xdr:col>
      <xdr:colOff>28575</xdr:colOff>
      <xdr:row>29</xdr:row>
      <xdr:rowOff>47625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3</xdr:col>
      <xdr:colOff>95249</xdr:colOff>
      <xdr:row>11</xdr:row>
      <xdr:rowOff>171449</xdr:rowOff>
    </xdr:from>
    <xdr:to>
      <xdr:col>7</xdr:col>
      <xdr:colOff>85724</xdr:colOff>
      <xdr:row>39</xdr:row>
      <xdr:rowOff>19050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6</xdr:col>
      <xdr:colOff>519111</xdr:colOff>
      <xdr:row>6</xdr:row>
      <xdr:rowOff>9525</xdr:rowOff>
    </xdr:from>
    <xdr:to>
      <xdr:col>16</xdr:col>
      <xdr:colOff>142874</xdr:colOff>
      <xdr:row>31</xdr:row>
      <xdr:rowOff>14287</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561975</xdr:colOff>
      <xdr:row>0</xdr:row>
      <xdr:rowOff>147637</xdr:rowOff>
    </xdr:from>
    <xdr:to>
      <xdr:col>18</xdr:col>
      <xdr:colOff>242887</xdr:colOff>
      <xdr:row>2</xdr:row>
      <xdr:rowOff>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7</xdr:col>
      <xdr:colOff>209550</xdr:colOff>
      <xdr:row>1</xdr:row>
      <xdr:rowOff>19050</xdr:rowOff>
    </xdr:from>
    <xdr:to>
      <xdr:col>14</xdr:col>
      <xdr:colOff>585787</xdr:colOff>
      <xdr:row>30</xdr:row>
      <xdr:rowOff>152400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8</xdr:col>
      <xdr:colOff>166687</xdr:colOff>
      <xdr:row>12</xdr:row>
      <xdr:rowOff>157162</xdr:rowOff>
    </xdr:from>
    <xdr:to>
      <xdr:col>15</xdr:col>
      <xdr:colOff>471487</xdr:colOff>
      <xdr:row>27</xdr:row>
      <xdr:rowOff>42862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5</xdr:col>
      <xdr:colOff>4762</xdr:colOff>
      <xdr:row>5</xdr:row>
      <xdr:rowOff>104775</xdr:rowOff>
    </xdr:from>
    <xdr:to>
      <xdr:col>12</xdr:col>
      <xdr:colOff>476250</xdr:colOff>
      <xdr:row>20</xdr:row>
      <xdr:rowOff>52387</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2</xdr:col>
      <xdr:colOff>200025</xdr:colOff>
      <xdr:row>4</xdr:row>
      <xdr:rowOff>95249</xdr:rowOff>
    </xdr:from>
    <xdr:to>
      <xdr:col>17</xdr:col>
      <xdr:colOff>342900</xdr:colOff>
      <xdr:row>33</xdr:row>
      <xdr:rowOff>142874</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21</xdr:row>
      <xdr:rowOff>4761</xdr:rowOff>
    </xdr:from>
    <xdr:to>
      <xdr:col>7</xdr:col>
      <xdr:colOff>228600</xdr:colOff>
      <xdr:row>46</xdr:row>
      <xdr:rowOff>142874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583407</xdr:colOff>
      <xdr:row>6</xdr:row>
      <xdr:rowOff>111126</xdr:rowOff>
    </xdr:from>
    <xdr:to>
      <xdr:col>11</xdr:col>
      <xdr:colOff>500064</xdr:colOff>
      <xdr:row>31</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247650</xdr:colOff>
      <xdr:row>2</xdr:row>
      <xdr:rowOff>28575</xdr:rowOff>
    </xdr:from>
    <xdr:to>
      <xdr:col>13</xdr:col>
      <xdr:colOff>257175</xdr:colOff>
      <xdr:row>21</xdr:row>
      <xdr:rowOff>47624</xdr:rowOff>
    </xdr:to>
    <xdr:graphicFrame macro="">
      <xdr:nvGraphicFramePr>
        <xdr:cNvPr id="2" name="Diagram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466724</xdr:colOff>
      <xdr:row>3</xdr:row>
      <xdr:rowOff>150811</xdr:rowOff>
    </xdr:from>
    <xdr:to>
      <xdr:col>19</xdr:col>
      <xdr:colOff>387350</xdr:colOff>
      <xdr:row>26</xdr:row>
      <xdr:rowOff>155574</xdr:rowOff>
    </xdr:to>
    <xdr:graphicFrame macro="">
      <xdr:nvGraphicFramePr>
        <xdr:cNvPr id="3" name="Diagram 2">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1</xdr:row>
      <xdr:rowOff>171449</xdr:rowOff>
    </xdr:from>
    <xdr:to>
      <xdr:col>16</xdr:col>
      <xdr:colOff>600075</xdr:colOff>
      <xdr:row>23</xdr:row>
      <xdr:rowOff>180974</xdr:rowOff>
    </xdr:to>
    <xdr:graphicFrame macro="">
      <xdr:nvGraphicFramePr>
        <xdr:cNvPr id="2" name="Diagram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485775</xdr:colOff>
      <xdr:row>3</xdr:row>
      <xdr:rowOff>142874</xdr:rowOff>
    </xdr:from>
    <xdr:to>
      <xdr:col>12</xdr:col>
      <xdr:colOff>117475</xdr:colOff>
      <xdr:row>19</xdr:row>
      <xdr:rowOff>133349</xdr:rowOff>
    </xdr:to>
    <xdr:graphicFrame macro="">
      <xdr:nvGraphicFramePr>
        <xdr:cNvPr id="2" name="Diagram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520700</xdr:colOff>
      <xdr:row>2</xdr:row>
      <xdr:rowOff>6349</xdr:rowOff>
    </xdr:from>
    <xdr:to>
      <xdr:col>18</xdr:col>
      <xdr:colOff>371475</xdr:colOff>
      <xdr:row>28</xdr:row>
      <xdr:rowOff>158750</xdr:rowOff>
    </xdr:to>
    <xdr:graphicFrame macro="">
      <xdr:nvGraphicFramePr>
        <xdr:cNvPr id="2" name="Diagram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476250</xdr:colOff>
      <xdr:row>2</xdr:row>
      <xdr:rowOff>187325</xdr:rowOff>
    </xdr:from>
    <xdr:to>
      <xdr:col>10</xdr:col>
      <xdr:colOff>623888</xdr:colOff>
      <xdr:row>20</xdr:row>
      <xdr:rowOff>53975</xdr:rowOff>
    </xdr:to>
    <xdr:graphicFrame macro="">
      <xdr:nvGraphicFramePr>
        <xdr:cNvPr id="2" name="Diagram 1">
          <a:extLst>
            <a:ext uri="{FF2B5EF4-FFF2-40B4-BE49-F238E27FC236}">
              <a16:creationId xmlns:a16="http://schemas.microsoft.com/office/drawing/2014/main" xmlns=""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affann\AppData\Local\Microsoft\Windows\INetCache\Content.Outlook\773JW0SX\Fig%20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97;rsrapport\&#197;rsrapport%202017%20Fredr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 2"/>
    </sheetNames>
    <sheetDataSet>
      <sheetData sheetId="0">
        <row r="49">
          <cell r="B49" t="str">
            <v>Sökande, Kvinnor</v>
          </cell>
          <cell r="C49" t="str">
            <v>Sökande, Män</v>
          </cell>
          <cell r="D49" t="str">
            <v>Antagna, Kvinnor</v>
          </cell>
          <cell r="E49" t="str">
            <v>Antagna, Män</v>
          </cell>
          <cell r="F49" t="str">
            <v>Söktryck</v>
          </cell>
        </row>
        <row r="50">
          <cell r="A50" t="str">
            <v>Civilingenjörsexamen (1,5)</v>
          </cell>
          <cell r="F50">
            <v>1.5459584891066134</v>
          </cell>
        </row>
        <row r="51">
          <cell r="A51" t="str">
            <v>Sjuksköterskeexamen (2,6)</v>
          </cell>
          <cell r="B51">
            <v>3562</v>
          </cell>
          <cell r="C51">
            <v>8430</v>
          </cell>
          <cell r="F51">
            <v>2.6088943039902528</v>
          </cell>
        </row>
        <row r="52">
          <cell r="A52" t="str">
            <v>Socionomexamen (4,1)</v>
          </cell>
          <cell r="D52">
            <v>2464</v>
          </cell>
          <cell r="E52">
            <v>5293</v>
          </cell>
          <cell r="F52">
            <v>4.0749856897538637</v>
          </cell>
        </row>
        <row r="53">
          <cell r="A53" t="str">
            <v>Juristexamen (5,4)</v>
          </cell>
          <cell r="F53">
            <v>5.4243448858833476</v>
          </cell>
        </row>
        <row r="54">
          <cell r="A54" t="str">
            <v>Ämneslärarexamen (1,3)</v>
          </cell>
          <cell r="B54">
            <v>7321</v>
          </cell>
          <cell r="C54">
            <v>1244</v>
          </cell>
          <cell r="F54">
            <v>1.3145089285714286</v>
          </cell>
        </row>
        <row r="55">
          <cell r="A55" t="str">
            <v>Förskollärarexamen (2,0)</v>
          </cell>
          <cell r="D55">
            <v>2766</v>
          </cell>
          <cell r="E55">
            <v>517</v>
          </cell>
          <cell r="F55">
            <v>1.9505587538096851</v>
          </cell>
        </row>
        <row r="56">
          <cell r="A56" t="str">
            <v>Grundlärarexamen (1,5)</v>
          </cell>
          <cell r="F56">
            <v>1.4898566405193401</v>
          </cell>
        </row>
        <row r="57">
          <cell r="A57" t="str">
            <v>Läkarexamen (6,6)</v>
          </cell>
          <cell r="B57">
            <v>5745</v>
          </cell>
          <cell r="C57">
            <v>1374</v>
          </cell>
          <cell r="F57">
            <v>6.5818858560794045</v>
          </cell>
        </row>
        <row r="58">
          <cell r="A58" t="str">
            <v>Högskoleingenjörsexamen (1,0)</v>
          </cell>
          <cell r="D58">
            <v>1359</v>
          </cell>
          <cell r="E58">
            <v>388</v>
          </cell>
          <cell r="F58">
            <v>1.0484492195418609</v>
          </cell>
        </row>
        <row r="59">
          <cell r="A59" t="str">
            <v>Psykologexamen (9,4)</v>
          </cell>
          <cell r="F59">
            <v>9.3933209647495364</v>
          </cell>
        </row>
        <row r="60">
          <cell r="A60" t="str">
            <v>Specialistsjuksköterskeexamen (1,8)</v>
          </cell>
          <cell r="B60">
            <v>4036</v>
          </cell>
          <cell r="C60">
            <v>2381</v>
          </cell>
          <cell r="F60">
            <v>1.7745967741935484</v>
          </cell>
        </row>
        <row r="61">
          <cell r="A61" t="str">
            <v>Civilekonomexamen (1,8)</v>
          </cell>
          <cell r="D61">
            <v>693</v>
          </cell>
          <cell r="E61">
            <v>490</v>
          </cell>
          <cell r="F61">
            <v>1.8163115356355621</v>
          </cell>
        </row>
        <row r="62">
          <cell r="A62" t="str">
            <v>Fysioterapeutexamen (5,8)</v>
          </cell>
          <cell r="F62">
            <v>5.8453608247422677</v>
          </cell>
        </row>
        <row r="63">
          <cell r="A63" t="str">
            <v>Arkitektexamen (5,0)</v>
          </cell>
          <cell r="B63">
            <v>2988</v>
          </cell>
          <cell r="C63">
            <v>2901</v>
          </cell>
          <cell r="F63">
            <v>4.9660056657223794</v>
          </cell>
        </row>
        <row r="64">
          <cell r="A64" t="str">
            <v>Specialpedagogexamen (2,0)</v>
          </cell>
          <cell r="D64">
            <v>2291</v>
          </cell>
          <cell r="E64">
            <v>2189</v>
          </cell>
          <cell r="F64">
            <v>2.0118518518518518</v>
          </cell>
        </row>
        <row r="65">
          <cell r="A65" t="str">
            <v>Studie- och yrkesvägledarexamen (4,0)</v>
          </cell>
          <cell r="F65">
            <v>3.98159509202454</v>
          </cell>
        </row>
        <row r="66">
          <cell r="B66">
            <v>5345</v>
          </cell>
          <cell r="C66">
            <v>415</v>
          </cell>
        </row>
        <row r="67">
          <cell r="D67">
            <v>2737</v>
          </cell>
          <cell r="E67">
            <v>216</v>
          </cell>
        </row>
        <row r="69">
          <cell r="B69">
            <v>4093</v>
          </cell>
          <cell r="C69">
            <v>1415</v>
          </cell>
        </row>
        <row r="70">
          <cell r="D70">
            <v>2790</v>
          </cell>
          <cell r="E70">
            <v>907</v>
          </cell>
        </row>
        <row r="72">
          <cell r="B72">
            <v>3263</v>
          </cell>
          <cell r="C72">
            <v>2042</v>
          </cell>
        </row>
        <row r="73">
          <cell r="D73">
            <v>416</v>
          </cell>
          <cell r="E73">
            <v>390</v>
          </cell>
        </row>
        <row r="75">
          <cell r="B75">
            <v>1229</v>
          </cell>
          <cell r="C75">
            <v>3943</v>
          </cell>
        </row>
        <row r="76">
          <cell r="D76">
            <v>1197</v>
          </cell>
          <cell r="E76">
            <v>3736</v>
          </cell>
        </row>
        <row r="78">
          <cell r="B78">
            <v>3618</v>
          </cell>
          <cell r="C78">
            <v>1445</v>
          </cell>
        </row>
        <row r="79">
          <cell r="D79">
            <v>357</v>
          </cell>
          <cell r="E79">
            <v>182</v>
          </cell>
        </row>
        <row r="81">
          <cell r="B81">
            <v>3738</v>
          </cell>
          <cell r="C81">
            <v>663</v>
          </cell>
        </row>
        <row r="82">
          <cell r="D82">
            <v>2125</v>
          </cell>
          <cell r="E82">
            <v>355</v>
          </cell>
        </row>
        <row r="84">
          <cell r="B84">
            <v>1140</v>
          </cell>
          <cell r="C84">
            <v>1332</v>
          </cell>
        </row>
        <row r="85">
          <cell r="D85">
            <v>640</v>
          </cell>
          <cell r="E85">
            <v>721</v>
          </cell>
        </row>
        <row r="87">
          <cell r="B87">
            <v>1379</v>
          </cell>
          <cell r="C87">
            <v>889</v>
          </cell>
        </row>
        <row r="88">
          <cell r="D88">
            <v>244</v>
          </cell>
          <cell r="E88">
            <v>144</v>
          </cell>
        </row>
        <row r="90">
          <cell r="B90">
            <v>1033</v>
          </cell>
          <cell r="C90">
            <v>720</v>
          </cell>
        </row>
        <row r="91">
          <cell r="D91">
            <v>206</v>
          </cell>
          <cell r="E91">
            <v>147</v>
          </cell>
        </row>
        <row r="93">
          <cell r="B93">
            <v>1272</v>
          </cell>
          <cell r="C93">
            <v>86</v>
          </cell>
        </row>
        <row r="94">
          <cell r="D94">
            <v>623</v>
          </cell>
          <cell r="E94">
            <v>52</v>
          </cell>
        </row>
        <row r="96">
          <cell r="B96">
            <v>1107</v>
          </cell>
          <cell r="C96">
            <v>191</v>
          </cell>
        </row>
        <row r="97">
          <cell r="D97">
            <v>271</v>
          </cell>
          <cell r="E97">
            <v>55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ensionering"/>
      <sheetName val="HST"/>
      <sheetName val="Kvarvaro läsår 2"/>
    </sheetNames>
    <sheetDataSet>
      <sheetData sheetId="0" refreshError="1"/>
      <sheetData sheetId="1">
        <row r="5">
          <cell r="B5" t="str">
            <v>Fristående kurs</v>
          </cell>
          <cell r="C5" t="str">
            <v>Generellt program</v>
          </cell>
          <cell r="D5" t="str">
            <v>Konstnärligt program</v>
          </cell>
          <cell r="E5" t="str">
            <v>Yrkesexamensprogram</v>
          </cell>
        </row>
        <row r="6">
          <cell r="A6" t="str">
            <v>2004/05</v>
          </cell>
          <cell r="B6">
            <v>102275.35665300002</v>
          </cell>
          <cell r="C6">
            <v>64623.377473999906</v>
          </cell>
          <cell r="E6">
            <v>130445.27274500002</v>
          </cell>
        </row>
        <row r="7">
          <cell r="A7" t="str">
            <v>2005/06</v>
          </cell>
          <cell r="B7">
            <v>96636.7156179999</v>
          </cell>
          <cell r="C7">
            <v>63911.065988999915</v>
          </cell>
          <cell r="E7">
            <v>128505.39575799987</v>
          </cell>
        </row>
        <row r="8">
          <cell r="A8" t="str">
            <v>2006/07</v>
          </cell>
          <cell r="B8">
            <v>91467.370551</v>
          </cell>
          <cell r="C8">
            <v>62184.44729100004</v>
          </cell>
          <cell r="E8">
            <v>124836.56485500002</v>
          </cell>
        </row>
        <row r="9">
          <cell r="A9" t="str">
            <v>2007/08</v>
          </cell>
          <cell r="B9">
            <v>88747.605944999945</v>
          </cell>
          <cell r="C9">
            <v>64829.078475999755</v>
          </cell>
          <cell r="D9">
            <v>1589.6217909999998</v>
          </cell>
          <cell r="E9">
            <v>120209.80744700061</v>
          </cell>
        </row>
        <row r="10">
          <cell r="A10" t="str">
            <v>2008/09</v>
          </cell>
          <cell r="B10">
            <v>93678.138497000298</v>
          </cell>
          <cell r="C10">
            <v>71038.320629999929</v>
          </cell>
          <cell r="D10">
            <v>2201.0098129999992</v>
          </cell>
          <cell r="E10">
            <v>118998.53131100044</v>
          </cell>
        </row>
        <row r="11">
          <cell r="A11" t="str">
            <v>2009/10</v>
          </cell>
          <cell r="B11">
            <v>101119.258321</v>
          </cell>
          <cell r="C11">
            <v>81995.676400000244</v>
          </cell>
          <cell r="D11">
            <v>2599.6727250000013</v>
          </cell>
          <cell r="E11">
            <v>125323.2974290006</v>
          </cell>
        </row>
        <row r="12">
          <cell r="A12" t="str">
            <v>2010/11</v>
          </cell>
          <cell r="B12">
            <v>97593.935087000224</v>
          </cell>
          <cell r="C12">
            <v>88066.730550000124</v>
          </cell>
          <cell r="D12">
            <v>2907.4993809999996</v>
          </cell>
          <cell r="E12">
            <v>128091.53578700086</v>
          </cell>
        </row>
        <row r="13">
          <cell r="A13" t="str">
            <v>2011/12</v>
          </cell>
          <cell r="B13">
            <v>90813.50459300002</v>
          </cell>
          <cell r="C13">
            <v>85210.950364000426</v>
          </cell>
          <cell r="D13">
            <v>2887.1817620000011</v>
          </cell>
          <cell r="E13">
            <v>128211.25699600064</v>
          </cell>
        </row>
        <row r="14">
          <cell r="A14" t="str">
            <v>2012/13</v>
          </cell>
          <cell r="B14">
            <v>84882.376751000018</v>
          </cell>
          <cell r="C14">
            <v>83266.512096000268</v>
          </cell>
          <cell r="D14">
            <v>3056.5896169999978</v>
          </cell>
          <cell r="E14">
            <v>128811.46735900035</v>
          </cell>
        </row>
        <row r="15">
          <cell r="A15" t="str">
            <v>2013/14</v>
          </cell>
          <cell r="B15">
            <v>77177.208919000099</v>
          </cell>
          <cell r="C15">
            <v>85679.3602520001</v>
          </cell>
          <cell r="D15">
            <v>3095.7846129999998</v>
          </cell>
          <cell r="E15">
            <v>129757.41831100082</v>
          </cell>
        </row>
        <row r="16">
          <cell r="A16" t="str">
            <v>2014/15</v>
          </cell>
          <cell r="B16">
            <v>72525.364866999953</v>
          </cell>
          <cell r="C16">
            <v>87106.131713000184</v>
          </cell>
          <cell r="D16">
            <v>3220.3028379999964</v>
          </cell>
          <cell r="E16">
            <v>131804.96360300071</v>
          </cell>
        </row>
        <row r="17">
          <cell r="A17" t="str">
            <v>2015/16</v>
          </cell>
          <cell r="B17">
            <v>68465.868001999828</v>
          </cell>
          <cell r="C17">
            <v>88254.003308000159</v>
          </cell>
          <cell r="D17">
            <v>3116.2147359999967</v>
          </cell>
          <cell r="E17">
            <v>134117.45978000105</v>
          </cell>
        </row>
        <row r="88">
          <cell r="B88" t="str">
            <v>2004/05</v>
          </cell>
          <cell r="C88" t="str">
            <v>2005/06</v>
          </cell>
          <cell r="D88" t="str">
            <v>2006/07</v>
          </cell>
          <cell r="E88" t="str">
            <v>2007/08</v>
          </cell>
          <cell r="F88" t="str">
            <v>2008/09</v>
          </cell>
          <cell r="G88" t="str">
            <v>2009/10</v>
          </cell>
          <cell r="H88" t="str">
            <v>2010/11</v>
          </cell>
          <cell r="I88" t="str">
            <v>2011/12</v>
          </cell>
          <cell r="J88" t="str">
            <v>2012/13</v>
          </cell>
          <cell r="K88" t="str">
            <v>2013/14</v>
          </cell>
          <cell r="L88" t="str">
            <v>2014/15</v>
          </cell>
          <cell r="M88" t="str">
            <v>2015/16</v>
          </cell>
        </row>
        <row r="89">
          <cell r="A89" t="str">
            <v>Humaniora och teologi</v>
          </cell>
          <cell r="B89">
            <v>49406.439663999983</v>
          </cell>
          <cell r="C89">
            <v>46296.639754000003</v>
          </cell>
          <cell r="D89">
            <v>43562.386152999999</v>
          </cell>
          <cell r="E89">
            <v>42706.123114000002</v>
          </cell>
          <cell r="F89">
            <v>44291.825709999925</v>
          </cell>
          <cell r="G89">
            <v>48932.643790999915</v>
          </cell>
          <cell r="H89">
            <v>48742.677349999918</v>
          </cell>
          <cell r="I89">
            <v>47556.331293999938</v>
          </cell>
          <cell r="J89">
            <v>45182.354569999989</v>
          </cell>
          <cell r="K89">
            <v>43587.779573999956</v>
          </cell>
          <cell r="L89">
            <v>42537.017788999932</v>
          </cell>
          <cell r="M89">
            <v>41714.061362999979</v>
          </cell>
        </row>
        <row r="90">
          <cell r="A90" t="str">
            <v>Juridik och samhällsvetenskap</v>
          </cell>
          <cell r="B90">
            <v>126998.55907400008</v>
          </cell>
          <cell r="C90">
            <v>124566.64692199977</v>
          </cell>
          <cell r="D90">
            <v>121168.06834899991</v>
          </cell>
          <cell r="E90">
            <v>119644.12293800023</v>
          </cell>
          <cell r="F90">
            <v>123763.93510800044</v>
          </cell>
          <cell r="G90">
            <v>134258.90922500056</v>
          </cell>
          <cell r="H90">
            <v>135277.27328300016</v>
          </cell>
          <cell r="I90">
            <v>129856.65146600036</v>
          </cell>
          <cell r="J90">
            <v>126241.54945800033</v>
          </cell>
          <cell r="K90">
            <v>123793.50154700031</v>
          </cell>
          <cell r="L90">
            <v>122048.32872600041</v>
          </cell>
          <cell r="M90">
            <v>121786.1316540003</v>
          </cell>
        </row>
        <row r="91">
          <cell r="A91" t="str">
            <v>Konstnärligt område</v>
          </cell>
          <cell r="B91">
            <v>8048.42040000001</v>
          </cell>
          <cell r="C91">
            <v>8257.7356690000106</v>
          </cell>
          <cell r="D91">
            <v>8374.6887780000034</v>
          </cell>
          <cell r="E91">
            <v>6361.8864970000041</v>
          </cell>
          <cell r="F91">
            <v>6716.0588989999997</v>
          </cell>
          <cell r="G91">
            <v>7056.2646179999956</v>
          </cell>
          <cell r="H91">
            <v>7627.0743119999997</v>
          </cell>
          <cell r="I91">
            <v>6889.9671389999876</v>
          </cell>
          <cell r="J91">
            <v>6700.1691149999942</v>
          </cell>
          <cell r="K91">
            <v>6577.6194009999836</v>
          </cell>
          <cell r="L91">
            <v>6670.4864959999932</v>
          </cell>
          <cell r="M91">
            <v>6476.7238299999863</v>
          </cell>
        </row>
        <row r="92">
          <cell r="A92" t="str">
            <v>Medicin och odontologi</v>
          </cell>
          <cell r="B92">
            <v>14361.622568999988</v>
          </cell>
          <cell r="C92">
            <v>14554.075862000022</v>
          </cell>
          <cell r="D92">
            <v>14755.245699000008</v>
          </cell>
          <cell r="E92">
            <v>15506.152514000016</v>
          </cell>
          <cell r="F92">
            <v>15710.236737999996</v>
          </cell>
          <cell r="G92">
            <v>16564.831117999969</v>
          </cell>
          <cell r="H92">
            <v>17397.437695999994</v>
          </cell>
          <cell r="I92">
            <v>17422.398692999988</v>
          </cell>
          <cell r="J92">
            <v>17493.963663999995</v>
          </cell>
          <cell r="K92">
            <v>17667.802998999989</v>
          </cell>
          <cell r="L92">
            <v>17725.129024999991</v>
          </cell>
          <cell r="M92">
            <v>17629.595508999984</v>
          </cell>
        </row>
        <row r="93">
          <cell r="A93" t="str">
            <v>Naturvetenskap</v>
          </cell>
          <cell r="B93">
            <v>36734.914335999973</v>
          </cell>
          <cell r="C93">
            <v>35421.429779000027</v>
          </cell>
          <cell r="D93">
            <v>32727.744808999931</v>
          </cell>
          <cell r="E93">
            <v>26553.068350999944</v>
          </cell>
          <cell r="F93">
            <v>26544.16562199995</v>
          </cell>
          <cell r="G93">
            <v>29163.543759999884</v>
          </cell>
          <cell r="H93">
            <v>30323.776889999928</v>
          </cell>
          <cell r="I93">
            <v>29736.375651999948</v>
          </cell>
          <cell r="J93">
            <v>29489.18676099995</v>
          </cell>
          <cell r="K93">
            <v>29596.463241000001</v>
          </cell>
          <cell r="L93">
            <v>29782.581761999932</v>
          </cell>
          <cell r="M93">
            <v>29522.141734999917</v>
          </cell>
        </row>
        <row r="94">
          <cell r="A94" t="str">
            <v>Teknik</v>
          </cell>
          <cell r="B94">
            <v>38111.631961999963</v>
          </cell>
          <cell r="C94">
            <v>37058.16350399996</v>
          </cell>
          <cell r="D94">
            <v>35830.936391999938</v>
          </cell>
          <cell r="E94">
            <v>36430.468034999874</v>
          </cell>
          <cell r="F94">
            <v>39499.065405999812</v>
          </cell>
          <cell r="G94">
            <v>44208.156861000003</v>
          </cell>
          <cell r="H94">
            <v>45858.194035999928</v>
          </cell>
          <cell r="I94">
            <v>43925.359606999918</v>
          </cell>
          <cell r="J94">
            <v>43108.677649999881</v>
          </cell>
          <cell r="K94">
            <v>43302.049032999967</v>
          </cell>
          <cell r="L94">
            <v>43802.469394000022</v>
          </cell>
          <cell r="M94">
            <v>43918.568931999915</v>
          </cell>
        </row>
        <row r="95">
          <cell r="A95" t="str">
            <v>Vård och omsorg</v>
          </cell>
          <cell r="B95">
            <v>21232.903882999999</v>
          </cell>
          <cell r="C95">
            <v>20697.427581</v>
          </cell>
          <cell r="D95">
            <v>19999.860855999959</v>
          </cell>
          <cell r="E95">
            <v>18910.742435</v>
          </cell>
          <cell r="F95">
            <v>19823.875676999993</v>
          </cell>
          <cell r="G95">
            <v>20219.404970000021</v>
          </cell>
          <cell r="H95">
            <v>20307.949616000013</v>
          </cell>
          <cell r="I95">
            <v>20436.281438000005</v>
          </cell>
          <cell r="J95">
            <v>20373.44122599997</v>
          </cell>
          <cell r="K95">
            <v>20184.441097999978</v>
          </cell>
          <cell r="L95">
            <v>20562.623296999991</v>
          </cell>
          <cell r="M95">
            <v>21046.361451999983</v>
          </cell>
        </row>
        <row r="117">
          <cell r="B117">
            <v>1990</v>
          </cell>
          <cell r="G117">
            <v>1995</v>
          </cell>
          <cell r="L117">
            <v>2000</v>
          </cell>
          <cell r="Q117">
            <v>2005</v>
          </cell>
          <cell r="V117">
            <v>2010</v>
          </cell>
          <cell r="AA117">
            <v>2015</v>
          </cell>
        </row>
        <row r="118">
          <cell r="B118">
            <v>142852</v>
          </cell>
          <cell r="C118">
            <v>160763</v>
          </cell>
          <cell r="D118">
            <v>180883</v>
          </cell>
          <cell r="E118">
            <v>205420</v>
          </cell>
          <cell r="F118">
            <v>215050</v>
          </cell>
          <cell r="G118">
            <v>224172</v>
          </cell>
          <cell r="H118">
            <v>234637</v>
          </cell>
          <cell r="I118">
            <v>244198</v>
          </cell>
          <cell r="J118">
            <v>245455</v>
          </cell>
          <cell r="K118">
            <v>250554</v>
          </cell>
          <cell r="L118">
            <v>256855</v>
          </cell>
          <cell r="M118">
            <v>268050</v>
          </cell>
          <cell r="N118">
            <v>287236</v>
          </cell>
          <cell r="O118">
            <v>299749</v>
          </cell>
          <cell r="P118">
            <v>302565</v>
          </cell>
          <cell r="Q118">
            <v>293943</v>
          </cell>
          <cell r="R118">
            <v>283414</v>
          </cell>
          <cell r="S118">
            <v>276422</v>
          </cell>
          <cell r="T118">
            <v>277888</v>
          </cell>
          <cell r="U118">
            <v>300148</v>
          </cell>
          <cell r="V118">
            <v>315783</v>
          </cell>
          <cell r="W118">
            <v>312810</v>
          </cell>
          <cell r="X118">
            <v>304886</v>
          </cell>
          <cell r="Y118">
            <v>299006</v>
          </cell>
          <cell r="Z118">
            <v>295559</v>
          </cell>
          <cell r="AA118">
            <v>294441</v>
          </cell>
          <cell r="AB118">
            <v>293902</v>
          </cell>
        </row>
      </sheetData>
      <sheetData sheetId="2">
        <row r="61">
          <cell r="C61" t="str">
            <v>Kvar</v>
          </cell>
        </row>
        <row r="119">
          <cell r="A119" t="str">
            <v>Läkarexamen</v>
          </cell>
          <cell r="C119">
            <v>89.28</v>
          </cell>
        </row>
        <row r="120">
          <cell r="A120" t="str">
            <v>Konstnärlig kandidatexamen</v>
          </cell>
          <cell r="C120">
            <v>88.16</v>
          </cell>
        </row>
        <row r="121">
          <cell r="A121" t="str">
            <v>Konstnärlig masterexamen</v>
          </cell>
          <cell r="C121">
            <v>87.54</v>
          </cell>
        </row>
        <row r="122">
          <cell r="A122" t="str">
            <v>Fysioterapeutexamen</v>
          </cell>
          <cell r="C122">
            <v>84.97</v>
          </cell>
        </row>
        <row r="123">
          <cell r="A123" t="str">
            <v>Psykologexamen</v>
          </cell>
          <cell r="C123">
            <v>84.89</v>
          </cell>
        </row>
        <row r="124">
          <cell r="A124" t="str">
            <v>Civilingenjörsexamen</v>
          </cell>
          <cell r="C124">
            <v>84.05</v>
          </cell>
        </row>
        <row r="125">
          <cell r="A125" t="str">
            <v>Sjuksköterskeexamen</v>
          </cell>
          <cell r="C125">
            <v>82.71</v>
          </cell>
        </row>
        <row r="126">
          <cell r="A126" t="str">
            <v>Arkitektexamen</v>
          </cell>
          <cell r="C126">
            <v>82.63</v>
          </cell>
        </row>
        <row r="127">
          <cell r="A127" t="str">
            <v>Tandläkarexamen</v>
          </cell>
          <cell r="C127">
            <v>82.24</v>
          </cell>
        </row>
        <row r="128">
          <cell r="A128" t="str">
            <v>Civilekonomexamen</v>
          </cell>
          <cell r="C128">
            <v>82</v>
          </cell>
        </row>
        <row r="129">
          <cell r="A129" t="str">
            <v>Juristexamen</v>
          </cell>
          <cell r="C129">
            <v>81.72</v>
          </cell>
        </row>
        <row r="130">
          <cell r="A130" t="str">
            <v>Socionomexamen</v>
          </cell>
          <cell r="C130">
            <v>81.209999999999994</v>
          </cell>
        </row>
        <row r="131">
          <cell r="A131" t="str">
            <v>Förskollärarexamen</v>
          </cell>
          <cell r="C131">
            <v>81.040000000000006</v>
          </cell>
        </row>
        <row r="132">
          <cell r="A132" t="str">
            <v>Receptarieexamen</v>
          </cell>
          <cell r="C132">
            <v>80.819999999999993</v>
          </cell>
        </row>
        <row r="133">
          <cell r="A133" t="str">
            <v>Arbetsterapeutexamen</v>
          </cell>
          <cell r="C133">
            <v>80.25</v>
          </cell>
        </row>
        <row r="134">
          <cell r="A134" t="str">
            <v>Högskoleingenjörsexamen</v>
          </cell>
          <cell r="C134">
            <v>79.099999999999994</v>
          </cell>
        </row>
        <row r="135">
          <cell r="A135" t="str">
            <v>Studie- och yrkesvägledarexamen</v>
          </cell>
          <cell r="C135">
            <v>76.23</v>
          </cell>
        </row>
        <row r="136">
          <cell r="A136" t="str">
            <v>Grundlärarexamen</v>
          </cell>
          <cell r="C136">
            <v>74.900000000000006</v>
          </cell>
        </row>
        <row r="137">
          <cell r="A137" t="str">
            <v>Kandidatexamen</v>
          </cell>
          <cell r="C137">
            <v>74.849999999999994</v>
          </cell>
        </row>
        <row r="138">
          <cell r="A138" t="str">
            <v>Masterexamen</v>
          </cell>
          <cell r="C138">
            <v>73.959999999999994</v>
          </cell>
        </row>
        <row r="139">
          <cell r="A139" t="str">
            <v>Röntgensjuksköterskeexamen</v>
          </cell>
          <cell r="C139">
            <v>71.040000000000006</v>
          </cell>
        </row>
        <row r="140">
          <cell r="A140" t="str">
            <v>Tandhygienistexamen</v>
          </cell>
          <cell r="C140">
            <v>70.66</v>
          </cell>
        </row>
        <row r="141">
          <cell r="A141" t="str">
            <v>Biomedicinsk analytikerexamen</v>
          </cell>
          <cell r="C141">
            <v>70.55</v>
          </cell>
        </row>
        <row r="142">
          <cell r="A142" t="str">
            <v>Ämneslärarexamen</v>
          </cell>
          <cell r="C142">
            <v>67.2</v>
          </cell>
        </row>
        <row r="143">
          <cell r="A143" t="str">
            <v>Högskoleexamen</v>
          </cell>
          <cell r="C143">
            <v>59.5</v>
          </cell>
        </row>
        <row r="144">
          <cell r="A144" t="str">
            <v>Lärarexamen</v>
          </cell>
          <cell r="C144">
            <v>59.17</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defaultRowHeight="15" x14ac:dyDescent="0.25"/>
  <cols>
    <col min="2" max="2" width="15.42578125" customWidth="1"/>
    <col min="3" max="3" width="13" customWidth="1"/>
    <col min="4" max="4" width="11.42578125" customWidth="1"/>
  </cols>
  <sheetData>
    <row r="1" spans="1:4" s="3" customFormat="1" x14ac:dyDescent="0.25">
      <c r="A1" s="3" t="s">
        <v>391</v>
      </c>
    </row>
    <row r="3" spans="1:4" ht="30" x14ac:dyDescent="0.25">
      <c r="A3" t="s">
        <v>0</v>
      </c>
      <c r="B3" s="1" t="s">
        <v>1</v>
      </c>
      <c r="C3" t="s">
        <v>387</v>
      </c>
      <c r="D3" t="s">
        <v>2</v>
      </c>
    </row>
    <row r="4" spans="1:4" x14ac:dyDescent="0.25">
      <c r="A4" t="s">
        <v>3</v>
      </c>
      <c r="B4" s="6">
        <v>1.7959183673469388</v>
      </c>
      <c r="C4">
        <v>88000</v>
      </c>
      <c r="D4">
        <v>49000</v>
      </c>
    </row>
    <row r="5" spans="1:4" x14ac:dyDescent="0.25">
      <c r="A5" t="s">
        <v>4</v>
      </c>
      <c r="B5" s="6">
        <v>1.82</v>
      </c>
      <c r="C5">
        <v>91000</v>
      </c>
      <c r="D5">
        <v>50000</v>
      </c>
    </row>
    <row r="6" spans="1:4" x14ac:dyDescent="0.25">
      <c r="A6" t="s">
        <v>5</v>
      </c>
      <c r="B6" s="6">
        <v>1.8431372549019607</v>
      </c>
      <c r="C6">
        <v>94000</v>
      </c>
      <c r="D6">
        <v>51000</v>
      </c>
    </row>
    <row r="7" spans="1:4" x14ac:dyDescent="0.25">
      <c r="A7" t="s">
        <v>6</v>
      </c>
      <c r="B7" s="6">
        <v>1.90625</v>
      </c>
      <c r="C7">
        <v>122000</v>
      </c>
      <c r="D7">
        <v>64000</v>
      </c>
    </row>
    <row r="8" spans="1:4" x14ac:dyDescent="0.25">
      <c r="A8" t="s">
        <v>7</v>
      </c>
      <c r="B8" s="6">
        <v>1.935483870967742</v>
      </c>
      <c r="C8">
        <v>120000</v>
      </c>
      <c r="D8">
        <v>62000</v>
      </c>
    </row>
    <row r="9" spans="1:4" x14ac:dyDescent="0.25">
      <c r="A9" t="s">
        <v>8</v>
      </c>
      <c r="B9" s="6">
        <v>1.9830508474576272</v>
      </c>
      <c r="C9">
        <v>117000</v>
      </c>
      <c r="D9">
        <v>59000</v>
      </c>
    </row>
    <row r="10" spans="1:4" x14ac:dyDescent="0.25">
      <c r="A10" t="s">
        <v>9</v>
      </c>
      <c r="B10" s="6">
        <v>2.1</v>
      </c>
      <c r="C10">
        <v>126000</v>
      </c>
      <c r="D10">
        <v>60000</v>
      </c>
    </row>
    <row r="11" spans="1:4" x14ac:dyDescent="0.25">
      <c r="A11" t="s">
        <v>10</v>
      </c>
      <c r="B11" s="6">
        <v>2.2711864406779663</v>
      </c>
      <c r="C11">
        <v>134000</v>
      </c>
      <c r="D11">
        <v>59000</v>
      </c>
    </row>
    <row r="12" spans="1:4" x14ac:dyDescent="0.25">
      <c r="A12" t="s">
        <v>18</v>
      </c>
      <c r="B12" s="6">
        <f>C12/D12</f>
        <v>2.3275862068965516</v>
      </c>
      <c r="C12">
        <v>135000</v>
      </c>
      <c r="D12">
        <v>58000</v>
      </c>
    </row>
    <row r="13" spans="1:4" x14ac:dyDescent="0.25">
      <c r="A13" s="2">
        <v>2015</v>
      </c>
      <c r="B13" s="6">
        <f>C13/D13</f>
        <v>2.2982456140350878</v>
      </c>
      <c r="C13">
        <v>131000</v>
      </c>
      <c r="D13">
        <v>57000</v>
      </c>
    </row>
    <row r="14" spans="1:4" x14ac:dyDescent="0.25">
      <c r="A14" s="2">
        <v>2016</v>
      </c>
      <c r="B14" s="6">
        <f>C14/D14</f>
        <v>2.4074074074074074</v>
      </c>
      <c r="C14">
        <v>130000</v>
      </c>
      <c r="D14">
        <v>54000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6"/>
  <sheetViews>
    <sheetView workbookViewId="0"/>
  </sheetViews>
  <sheetFormatPr defaultColWidth="8.85546875" defaultRowHeight="15" x14ac:dyDescent="0.25"/>
  <cols>
    <col min="1" max="1" width="11.7109375" style="3" customWidth="1"/>
    <col min="2" max="2" width="13.42578125" customWidth="1"/>
    <col min="3" max="3" width="10.140625" customWidth="1"/>
    <col min="4" max="4" width="9.28515625" customWidth="1"/>
    <col min="5" max="5" width="15.42578125" customWidth="1"/>
  </cols>
  <sheetData>
    <row r="1" spans="1:5" x14ac:dyDescent="0.25">
      <c r="A1" s="3" t="s">
        <v>270</v>
      </c>
    </row>
    <row r="3" spans="1:5" ht="45.75" thickBot="1" x14ac:dyDescent="0.3">
      <c r="A3" s="134" t="s">
        <v>310</v>
      </c>
      <c r="B3" s="134" t="s">
        <v>271</v>
      </c>
      <c r="C3" s="134" t="s">
        <v>272</v>
      </c>
      <c r="D3" s="134" t="s">
        <v>273</v>
      </c>
      <c r="E3" s="134" t="s">
        <v>274</v>
      </c>
    </row>
    <row r="4" spans="1:5" x14ac:dyDescent="0.25">
      <c r="A4" s="82">
        <v>1977</v>
      </c>
      <c r="B4" s="112">
        <v>147589</v>
      </c>
      <c r="C4" s="135">
        <v>77018</v>
      </c>
      <c r="D4" s="135">
        <v>70571</v>
      </c>
      <c r="E4" s="140"/>
    </row>
    <row r="5" spans="1:5" x14ac:dyDescent="0.25">
      <c r="A5" s="82">
        <v>1978</v>
      </c>
      <c r="B5" s="112">
        <v>156006</v>
      </c>
      <c r="C5" s="112">
        <v>82748</v>
      </c>
      <c r="D5" s="112">
        <v>73258</v>
      </c>
      <c r="E5" s="141"/>
    </row>
    <row r="6" spans="1:5" x14ac:dyDescent="0.25">
      <c r="A6" s="82">
        <v>1979</v>
      </c>
      <c r="B6" s="112">
        <v>153591</v>
      </c>
      <c r="C6" s="112">
        <v>82333</v>
      </c>
      <c r="D6" s="112">
        <v>71258</v>
      </c>
      <c r="E6" s="141"/>
    </row>
    <row r="7" spans="1:5" x14ac:dyDescent="0.25">
      <c r="A7" s="82">
        <v>1980</v>
      </c>
      <c r="B7" s="112">
        <v>156598</v>
      </c>
      <c r="C7" s="112">
        <v>85743</v>
      </c>
      <c r="D7" s="112">
        <v>70855</v>
      </c>
      <c r="E7" s="141"/>
    </row>
    <row r="8" spans="1:5" x14ac:dyDescent="0.25">
      <c r="A8" s="82">
        <v>1981</v>
      </c>
      <c r="B8" s="112">
        <v>157668</v>
      </c>
      <c r="C8" s="112">
        <v>87506</v>
      </c>
      <c r="D8" s="112">
        <v>70162</v>
      </c>
      <c r="E8" s="141"/>
    </row>
    <row r="9" spans="1:5" x14ac:dyDescent="0.25">
      <c r="A9" s="82">
        <v>1982</v>
      </c>
      <c r="B9" s="112">
        <v>157366</v>
      </c>
      <c r="C9" s="112">
        <v>87878</v>
      </c>
      <c r="D9" s="112">
        <v>69488</v>
      </c>
      <c r="E9" s="141"/>
    </row>
    <row r="10" spans="1:5" x14ac:dyDescent="0.25">
      <c r="A10" s="82">
        <v>1983</v>
      </c>
      <c r="B10" s="112">
        <v>158997</v>
      </c>
      <c r="C10" s="112">
        <v>89052</v>
      </c>
      <c r="D10" s="112">
        <v>69945</v>
      </c>
      <c r="E10" s="141"/>
    </row>
    <row r="11" spans="1:5" x14ac:dyDescent="0.25">
      <c r="A11" s="82">
        <v>1984</v>
      </c>
      <c r="B11" s="112">
        <v>159394</v>
      </c>
      <c r="C11" s="112">
        <v>89266</v>
      </c>
      <c r="D11" s="112">
        <v>70128</v>
      </c>
      <c r="E11" s="141"/>
    </row>
    <row r="12" spans="1:5" x14ac:dyDescent="0.25">
      <c r="A12" s="82">
        <v>1985</v>
      </c>
      <c r="B12" s="112">
        <v>156805</v>
      </c>
      <c r="C12" s="112">
        <v>87665</v>
      </c>
      <c r="D12" s="112">
        <v>69140</v>
      </c>
      <c r="E12" s="141"/>
    </row>
    <row r="13" spans="1:5" x14ac:dyDescent="0.25">
      <c r="A13" s="82">
        <v>1986</v>
      </c>
      <c r="B13" s="112">
        <v>154246</v>
      </c>
      <c r="C13" s="112">
        <v>85732</v>
      </c>
      <c r="D13" s="112">
        <v>68514</v>
      </c>
      <c r="E13" s="141"/>
    </row>
    <row r="14" spans="1:5" x14ac:dyDescent="0.25">
      <c r="A14" s="82">
        <v>1987</v>
      </c>
      <c r="B14" s="112">
        <v>157306</v>
      </c>
      <c r="C14" s="112">
        <v>87653</v>
      </c>
      <c r="D14" s="112">
        <v>69653</v>
      </c>
      <c r="E14" s="141"/>
    </row>
    <row r="15" spans="1:5" x14ac:dyDescent="0.25">
      <c r="A15" s="82">
        <v>1988</v>
      </c>
      <c r="B15" s="112">
        <v>160289</v>
      </c>
      <c r="C15" s="112">
        <v>89695</v>
      </c>
      <c r="D15" s="112">
        <v>70594</v>
      </c>
      <c r="E15" s="141"/>
    </row>
    <row r="16" spans="1:5" x14ac:dyDescent="0.25">
      <c r="A16" s="82">
        <v>1989</v>
      </c>
      <c r="B16" s="112">
        <v>164814</v>
      </c>
      <c r="C16" s="112">
        <v>92519</v>
      </c>
      <c r="D16" s="112">
        <v>72295</v>
      </c>
      <c r="E16" s="141"/>
    </row>
    <row r="17" spans="1:5" x14ac:dyDescent="0.25">
      <c r="A17" s="82">
        <v>1990</v>
      </c>
      <c r="B17" s="112">
        <v>173417</v>
      </c>
      <c r="C17" s="112">
        <v>97870</v>
      </c>
      <c r="D17" s="112">
        <v>75547</v>
      </c>
      <c r="E17" s="141"/>
    </row>
    <row r="18" spans="1:5" x14ac:dyDescent="0.25">
      <c r="A18" s="82">
        <v>1991</v>
      </c>
      <c r="B18" s="112">
        <v>188632</v>
      </c>
      <c r="C18" s="112">
        <v>106310</v>
      </c>
      <c r="D18" s="112">
        <v>82322</v>
      </c>
      <c r="E18" s="141"/>
    </row>
    <row r="19" spans="1:5" x14ac:dyDescent="0.25">
      <c r="A19" s="82">
        <v>1992</v>
      </c>
      <c r="B19" s="112">
        <v>208493</v>
      </c>
      <c r="C19" s="112">
        <v>115878</v>
      </c>
      <c r="D19" s="112">
        <v>92615</v>
      </c>
      <c r="E19" s="141"/>
    </row>
    <row r="20" spans="1:5" x14ac:dyDescent="0.25">
      <c r="A20" s="82">
        <v>1993</v>
      </c>
      <c r="B20" s="112">
        <v>220037</v>
      </c>
      <c r="C20" s="112">
        <v>122672</v>
      </c>
      <c r="D20" s="112">
        <v>97365</v>
      </c>
      <c r="E20" s="141"/>
    </row>
    <row r="21" spans="1:5" x14ac:dyDescent="0.25">
      <c r="A21" s="82">
        <v>1994</v>
      </c>
      <c r="B21" s="112">
        <v>231376</v>
      </c>
      <c r="C21" s="112">
        <v>129650</v>
      </c>
      <c r="D21" s="112">
        <v>101726</v>
      </c>
      <c r="E21" s="141"/>
    </row>
    <row r="22" spans="1:5" x14ac:dyDescent="0.25">
      <c r="A22" s="82">
        <v>1995</v>
      </c>
      <c r="B22" s="112">
        <v>245891</v>
      </c>
      <c r="C22" s="112">
        <v>138748</v>
      </c>
      <c r="D22" s="112">
        <v>107143</v>
      </c>
      <c r="E22" s="141"/>
    </row>
    <row r="23" spans="1:5" x14ac:dyDescent="0.25">
      <c r="A23" s="82">
        <v>1996</v>
      </c>
      <c r="B23" s="112">
        <v>261403</v>
      </c>
      <c r="C23" s="112">
        <v>144712</v>
      </c>
      <c r="D23" s="112">
        <v>109724</v>
      </c>
      <c r="E23" s="112">
        <v>6967</v>
      </c>
    </row>
    <row r="24" spans="1:5" x14ac:dyDescent="0.25">
      <c r="A24" s="82">
        <v>1997</v>
      </c>
      <c r="B24" s="112">
        <v>264283</v>
      </c>
      <c r="C24" s="112">
        <v>147789</v>
      </c>
      <c r="D24" s="112">
        <v>109826</v>
      </c>
      <c r="E24" s="112">
        <v>6668</v>
      </c>
    </row>
    <row r="25" spans="1:5" x14ac:dyDescent="0.25">
      <c r="A25" s="82">
        <v>1998</v>
      </c>
      <c r="B25" s="112">
        <v>268114</v>
      </c>
      <c r="C25" s="112">
        <v>151195</v>
      </c>
      <c r="D25" s="112">
        <v>109667</v>
      </c>
      <c r="E25" s="112">
        <v>7252</v>
      </c>
    </row>
    <row r="26" spans="1:5" x14ac:dyDescent="0.25">
      <c r="A26" s="82">
        <v>1999</v>
      </c>
      <c r="B26" s="112">
        <v>275782</v>
      </c>
      <c r="C26" s="112">
        <v>157568</v>
      </c>
      <c r="D26" s="112">
        <v>110481</v>
      </c>
      <c r="E26" s="112">
        <v>7733</v>
      </c>
    </row>
    <row r="27" spans="1:5" x14ac:dyDescent="0.25">
      <c r="A27" s="82">
        <v>2000</v>
      </c>
      <c r="B27" s="112">
        <v>284988</v>
      </c>
      <c r="C27" s="112">
        <v>165233</v>
      </c>
      <c r="D27" s="112">
        <v>111478</v>
      </c>
      <c r="E27" s="112">
        <v>8277</v>
      </c>
    </row>
    <row r="28" spans="1:5" x14ac:dyDescent="0.25">
      <c r="A28" s="82">
        <v>2001</v>
      </c>
      <c r="B28" s="112">
        <v>300669</v>
      </c>
      <c r="C28" s="112">
        <v>175320</v>
      </c>
      <c r="D28" s="112">
        <v>115769</v>
      </c>
      <c r="E28" s="112">
        <v>9580</v>
      </c>
    </row>
    <row r="29" spans="1:5" x14ac:dyDescent="0.25">
      <c r="A29" s="82">
        <v>2002</v>
      </c>
      <c r="B29" s="112">
        <v>328738</v>
      </c>
      <c r="C29" s="112">
        <v>191424</v>
      </c>
      <c r="D29" s="112">
        <v>125345</v>
      </c>
      <c r="E29" s="112">
        <v>11969</v>
      </c>
    </row>
    <row r="30" spans="1:5" x14ac:dyDescent="0.25">
      <c r="A30" s="82">
        <v>2003</v>
      </c>
      <c r="B30" s="112">
        <v>339892</v>
      </c>
      <c r="C30" s="112">
        <v>196959</v>
      </c>
      <c r="D30" s="112">
        <v>128572</v>
      </c>
      <c r="E30" s="112">
        <v>14361</v>
      </c>
    </row>
    <row r="31" spans="1:5" x14ac:dyDescent="0.25">
      <c r="A31" s="82">
        <v>2004</v>
      </c>
      <c r="B31" s="112">
        <v>337285</v>
      </c>
      <c r="C31" s="112">
        <v>194861</v>
      </c>
      <c r="D31" s="112">
        <v>126146</v>
      </c>
      <c r="E31" s="112">
        <v>16278</v>
      </c>
    </row>
    <row r="32" spans="1:5" x14ac:dyDescent="0.25">
      <c r="A32" s="82">
        <v>2005</v>
      </c>
      <c r="B32" s="112">
        <v>330761</v>
      </c>
      <c r="C32" s="112">
        <v>189885</v>
      </c>
      <c r="D32" s="112">
        <v>122036</v>
      </c>
      <c r="E32" s="112">
        <v>18840</v>
      </c>
    </row>
    <row r="33" spans="1:5" x14ac:dyDescent="0.25">
      <c r="A33" s="82">
        <v>2006</v>
      </c>
      <c r="B33" s="112">
        <v>319671</v>
      </c>
      <c r="C33" s="112">
        <v>183680</v>
      </c>
      <c r="D33" s="112">
        <v>115432</v>
      </c>
      <c r="E33" s="112">
        <v>20559</v>
      </c>
    </row>
    <row r="34" spans="1:5" x14ac:dyDescent="0.25">
      <c r="A34" s="82">
        <v>2007</v>
      </c>
      <c r="B34" s="112">
        <v>319119</v>
      </c>
      <c r="C34" s="112">
        <v>182334</v>
      </c>
      <c r="D34" s="112">
        <v>113272</v>
      </c>
      <c r="E34" s="112">
        <v>23513</v>
      </c>
    </row>
    <row r="35" spans="1:5" x14ac:dyDescent="0.25">
      <c r="A35" s="82">
        <v>2008</v>
      </c>
      <c r="B35" s="112">
        <v>325997</v>
      </c>
      <c r="C35" s="112">
        <v>184417</v>
      </c>
      <c r="D35" s="112">
        <v>113735</v>
      </c>
      <c r="E35" s="112">
        <v>27845</v>
      </c>
    </row>
    <row r="36" spans="1:5" x14ac:dyDescent="0.25">
      <c r="A36" s="82">
        <v>2009</v>
      </c>
      <c r="B36" s="112">
        <v>356985</v>
      </c>
      <c r="C36" s="112">
        <v>197506</v>
      </c>
      <c r="D36" s="112">
        <v>126526</v>
      </c>
      <c r="E36" s="112">
        <v>32953</v>
      </c>
    </row>
    <row r="37" spans="1:5" x14ac:dyDescent="0.25">
      <c r="A37" s="136">
        <v>2010</v>
      </c>
      <c r="B37" s="137">
        <v>364895</v>
      </c>
      <c r="C37" s="137">
        <v>199064</v>
      </c>
      <c r="D37" s="137">
        <v>128173</v>
      </c>
      <c r="E37" s="137">
        <v>37658</v>
      </c>
    </row>
    <row r="38" spans="1:5" x14ac:dyDescent="0.25">
      <c r="A38" s="82">
        <v>2011</v>
      </c>
      <c r="B38" s="112">
        <v>357905</v>
      </c>
      <c r="C38" s="112">
        <v>199682</v>
      </c>
      <c r="D38" s="112">
        <v>127904</v>
      </c>
      <c r="E38" s="112">
        <v>30319</v>
      </c>
    </row>
    <row r="39" spans="1:5" x14ac:dyDescent="0.25">
      <c r="A39" s="82">
        <v>2012</v>
      </c>
      <c r="B39" s="112">
        <v>351519</v>
      </c>
      <c r="C39" s="112">
        <v>197635</v>
      </c>
      <c r="D39" s="112">
        <v>127829</v>
      </c>
      <c r="E39" s="112">
        <v>26055</v>
      </c>
    </row>
    <row r="40" spans="1:5" x14ac:dyDescent="0.25">
      <c r="A40" s="82">
        <v>2013</v>
      </c>
      <c r="B40" s="112">
        <v>345473</v>
      </c>
      <c r="C40" s="112">
        <v>193295</v>
      </c>
      <c r="D40" s="112">
        <v>127417</v>
      </c>
      <c r="E40" s="112">
        <v>24761</v>
      </c>
    </row>
    <row r="41" spans="1:5" x14ac:dyDescent="0.25">
      <c r="A41" s="82">
        <v>2014</v>
      </c>
      <c r="B41" s="112">
        <v>344100</v>
      </c>
      <c r="C41" s="112">
        <v>191359</v>
      </c>
      <c r="D41" s="112">
        <v>127292</v>
      </c>
      <c r="E41" s="112">
        <v>25449</v>
      </c>
    </row>
    <row r="42" spans="1:5" x14ac:dyDescent="0.25">
      <c r="A42" s="82">
        <v>2015</v>
      </c>
      <c r="B42" s="112">
        <v>343344</v>
      </c>
      <c r="C42" s="112">
        <v>190832</v>
      </c>
      <c r="D42" s="112">
        <v>125308</v>
      </c>
      <c r="E42" s="112">
        <v>27204</v>
      </c>
    </row>
    <row r="43" spans="1:5" x14ac:dyDescent="0.25">
      <c r="A43" s="138">
        <v>2016</v>
      </c>
      <c r="B43" s="139">
        <v>343210</v>
      </c>
      <c r="C43" s="139">
        <v>190834</v>
      </c>
      <c r="D43" s="139">
        <v>124421</v>
      </c>
      <c r="E43" s="139">
        <v>27955</v>
      </c>
    </row>
    <row r="44" spans="1:5" x14ac:dyDescent="0.25">
      <c r="C44" s="106"/>
    </row>
    <row r="45" spans="1:5" x14ac:dyDescent="0.25">
      <c r="C45" s="106"/>
    </row>
    <row r="46" spans="1:5" x14ac:dyDescent="0.25">
      <c r="C46" s="106"/>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2"/>
  <sheetViews>
    <sheetView workbookViewId="0">
      <selection activeCell="B23" sqref="B23"/>
    </sheetView>
  </sheetViews>
  <sheetFormatPr defaultColWidth="8.85546875" defaultRowHeight="15" x14ac:dyDescent="0.25"/>
  <cols>
    <col min="1" max="1" width="11.140625" customWidth="1"/>
    <col min="2" max="2" width="14.42578125" bestFit="1" customWidth="1"/>
  </cols>
  <sheetData>
    <row r="1" spans="1:2" x14ac:dyDescent="0.25">
      <c r="A1" s="3" t="s">
        <v>275</v>
      </c>
    </row>
    <row r="3" spans="1:2" ht="15.75" thickBot="1" x14ac:dyDescent="0.3">
      <c r="A3" s="130" t="s">
        <v>310</v>
      </c>
      <c r="B3" s="130" t="s">
        <v>276</v>
      </c>
    </row>
    <row r="4" spans="1:2" x14ac:dyDescent="0.25">
      <c r="A4" s="107">
        <v>2000</v>
      </c>
      <c r="B4" s="108">
        <v>259707</v>
      </c>
    </row>
    <row r="5" spans="1:2" x14ac:dyDescent="0.25">
      <c r="A5" s="107">
        <v>2001</v>
      </c>
      <c r="B5" s="108">
        <v>271982</v>
      </c>
    </row>
    <row r="6" spans="1:2" x14ac:dyDescent="0.25">
      <c r="A6" s="107">
        <v>2002</v>
      </c>
      <c r="B6" s="108">
        <v>286681</v>
      </c>
    </row>
    <row r="7" spans="1:2" x14ac:dyDescent="0.25">
      <c r="A7" s="107">
        <v>2003</v>
      </c>
      <c r="B7" s="108">
        <v>288325</v>
      </c>
    </row>
    <row r="8" spans="1:2" x14ac:dyDescent="0.25">
      <c r="A8" s="107">
        <v>2004</v>
      </c>
      <c r="B8" s="108">
        <v>281949</v>
      </c>
    </row>
    <row r="9" spans="1:2" x14ac:dyDescent="0.25">
      <c r="A9" s="107">
        <v>2005</v>
      </c>
      <c r="B9" s="108">
        <v>274594</v>
      </c>
    </row>
    <row r="10" spans="1:2" x14ac:dyDescent="0.25">
      <c r="A10" s="107">
        <v>2006</v>
      </c>
      <c r="B10" s="108">
        <v>262982</v>
      </c>
    </row>
    <row r="11" spans="1:2" x14ac:dyDescent="0.25">
      <c r="A11" s="107">
        <v>2007</v>
      </c>
      <c r="B11" s="108">
        <v>257605</v>
      </c>
    </row>
    <row r="12" spans="1:2" x14ac:dyDescent="0.25">
      <c r="A12" s="107">
        <v>2008</v>
      </c>
      <c r="B12" s="108">
        <v>257490</v>
      </c>
    </row>
    <row r="13" spans="1:2" x14ac:dyDescent="0.25">
      <c r="A13" s="107">
        <v>2009</v>
      </c>
      <c r="B13" s="108">
        <v>279217</v>
      </c>
    </row>
    <row r="14" spans="1:2" x14ac:dyDescent="0.25">
      <c r="A14" s="107">
        <v>2010</v>
      </c>
      <c r="B14" s="108">
        <v>280538</v>
      </c>
    </row>
    <row r="15" spans="1:2" x14ac:dyDescent="0.25">
      <c r="A15" s="107">
        <v>2011</v>
      </c>
      <c r="B15" s="108">
        <v>275154</v>
      </c>
    </row>
    <row r="16" spans="1:2" x14ac:dyDescent="0.25">
      <c r="A16" s="107">
        <v>2012</v>
      </c>
      <c r="B16" s="108">
        <v>272888</v>
      </c>
    </row>
    <row r="17" spans="1:2" x14ac:dyDescent="0.25">
      <c r="A17" s="107">
        <v>2013</v>
      </c>
      <c r="B17" s="108">
        <v>272809</v>
      </c>
    </row>
    <row r="18" spans="1:2" x14ac:dyDescent="0.25">
      <c r="A18" s="107">
        <v>2014</v>
      </c>
      <c r="B18" s="109">
        <v>270714</v>
      </c>
    </row>
    <row r="19" spans="1:2" x14ac:dyDescent="0.25">
      <c r="A19" s="107">
        <v>2015</v>
      </c>
      <c r="B19" s="109">
        <v>271991</v>
      </c>
    </row>
    <row r="20" spans="1:2" x14ac:dyDescent="0.25">
      <c r="A20" s="128">
        <v>2016</v>
      </c>
      <c r="B20" s="129">
        <v>271653</v>
      </c>
    </row>
    <row r="21" spans="1:2" x14ac:dyDescent="0.25">
      <c r="B21" s="57"/>
    </row>
    <row r="22" spans="1:2" x14ac:dyDescent="0.25">
      <c r="B22" t="s">
        <v>379</v>
      </c>
    </row>
  </sheetData>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1"/>
  <sheetViews>
    <sheetView zoomScaleNormal="100" zoomScalePageLayoutView="130" workbookViewId="0">
      <selection activeCell="C30" sqref="C30"/>
    </sheetView>
  </sheetViews>
  <sheetFormatPr defaultColWidth="8.85546875" defaultRowHeight="15" x14ac:dyDescent="0.25"/>
  <cols>
    <col min="1" max="1" width="11.85546875" customWidth="1"/>
    <col min="2" max="2" width="16.42578125" bestFit="1" customWidth="1"/>
    <col min="3" max="3" width="13.85546875" bestFit="1" customWidth="1"/>
  </cols>
  <sheetData>
    <row r="1" spans="1:3" x14ac:dyDescent="0.25">
      <c r="A1" s="3" t="s">
        <v>280</v>
      </c>
    </row>
    <row r="3" spans="1:3" ht="15.75" thickBot="1" x14ac:dyDescent="0.3">
      <c r="A3" s="130" t="s">
        <v>310</v>
      </c>
      <c r="B3" s="130" t="s">
        <v>277</v>
      </c>
      <c r="C3" s="130" t="s">
        <v>278</v>
      </c>
    </row>
    <row r="4" spans="1:3" x14ac:dyDescent="0.25">
      <c r="A4" s="126">
        <v>2000</v>
      </c>
      <c r="B4" s="86">
        <v>7192</v>
      </c>
      <c r="C4" s="86">
        <v>18090</v>
      </c>
    </row>
    <row r="5" spans="1:3" x14ac:dyDescent="0.25">
      <c r="A5" s="126">
        <v>2001</v>
      </c>
      <c r="B5" s="86">
        <v>8025</v>
      </c>
      <c r="C5" s="86">
        <v>20662</v>
      </c>
    </row>
    <row r="6" spans="1:3" x14ac:dyDescent="0.25">
      <c r="A6" s="126">
        <v>2002</v>
      </c>
      <c r="B6" s="86">
        <v>12429</v>
      </c>
      <c r="C6" s="86">
        <v>29628</v>
      </c>
    </row>
    <row r="7" spans="1:3" x14ac:dyDescent="0.25">
      <c r="A7" s="126">
        <v>2003</v>
      </c>
      <c r="B7" s="86">
        <v>14797</v>
      </c>
      <c r="C7" s="86">
        <v>36771</v>
      </c>
    </row>
    <row r="8" spans="1:3" x14ac:dyDescent="0.25">
      <c r="A8" s="126">
        <v>2004</v>
      </c>
      <c r="B8" s="86">
        <v>14913</v>
      </c>
      <c r="C8" s="86">
        <v>40520</v>
      </c>
    </row>
    <row r="9" spans="1:3" x14ac:dyDescent="0.25">
      <c r="A9" s="126">
        <v>2005</v>
      </c>
      <c r="B9" s="86">
        <v>14486</v>
      </c>
      <c r="C9" s="86">
        <v>41795</v>
      </c>
    </row>
    <row r="10" spans="1:3" x14ac:dyDescent="0.25">
      <c r="A10" s="126">
        <v>2006</v>
      </c>
      <c r="B10" s="86">
        <v>14344</v>
      </c>
      <c r="C10" s="86">
        <v>42598</v>
      </c>
    </row>
    <row r="11" spans="1:3" x14ac:dyDescent="0.25">
      <c r="A11" s="126">
        <v>2007</v>
      </c>
      <c r="B11" s="86">
        <v>15341</v>
      </c>
      <c r="C11" s="86">
        <v>46174</v>
      </c>
    </row>
    <row r="12" spans="1:3" x14ac:dyDescent="0.25">
      <c r="A12" s="126">
        <v>2008</v>
      </c>
      <c r="B12" s="86">
        <v>15776</v>
      </c>
      <c r="C12" s="86">
        <v>52731</v>
      </c>
    </row>
    <row r="13" spans="1:3" x14ac:dyDescent="0.25">
      <c r="A13" s="126">
        <v>2009</v>
      </c>
      <c r="B13" s="86">
        <v>17872</v>
      </c>
      <c r="C13" s="86">
        <v>59898</v>
      </c>
    </row>
    <row r="14" spans="1:3" x14ac:dyDescent="0.25">
      <c r="A14" s="126">
        <v>2010</v>
      </c>
      <c r="B14" s="86">
        <v>19858</v>
      </c>
      <c r="C14" s="86">
        <v>64505</v>
      </c>
    </row>
    <row r="15" spans="1:3" x14ac:dyDescent="0.25">
      <c r="A15" s="126">
        <v>2011</v>
      </c>
      <c r="B15" s="86">
        <v>17582</v>
      </c>
      <c r="C15" s="86">
        <v>65171</v>
      </c>
    </row>
    <row r="16" spans="1:3" x14ac:dyDescent="0.25">
      <c r="A16" s="126">
        <v>2012</v>
      </c>
      <c r="B16" s="86">
        <v>16162</v>
      </c>
      <c r="C16" s="86">
        <v>62474</v>
      </c>
    </row>
    <row r="17" spans="1:3" x14ac:dyDescent="0.25">
      <c r="A17" s="126">
        <v>2013</v>
      </c>
      <c r="B17" s="86">
        <v>15333</v>
      </c>
      <c r="C17" s="86">
        <v>57331</v>
      </c>
    </row>
    <row r="18" spans="1:3" x14ac:dyDescent="0.25">
      <c r="A18" s="126">
        <v>2014</v>
      </c>
      <c r="B18" s="127">
        <v>15993</v>
      </c>
      <c r="C18" s="127">
        <v>57393</v>
      </c>
    </row>
    <row r="19" spans="1:3" x14ac:dyDescent="0.25">
      <c r="A19" s="126">
        <v>2015</v>
      </c>
      <c r="B19" s="127">
        <v>14081</v>
      </c>
      <c r="C19" s="127">
        <v>57272</v>
      </c>
    </row>
    <row r="20" spans="1:3" x14ac:dyDescent="0.25">
      <c r="A20" s="128">
        <v>2016</v>
      </c>
      <c r="B20" s="129">
        <v>13809</v>
      </c>
      <c r="C20" s="129">
        <v>57748</v>
      </c>
    </row>
    <row r="21" spans="1:3" x14ac:dyDescent="0.25">
      <c r="B21" s="57"/>
      <c r="C21" s="57"/>
    </row>
  </sheetData>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9"/>
  <sheetViews>
    <sheetView zoomScaleNormal="100" zoomScalePageLayoutView="110" workbookViewId="0">
      <selection activeCell="J12" sqref="J12"/>
    </sheetView>
  </sheetViews>
  <sheetFormatPr defaultColWidth="8.85546875" defaultRowHeight="15" x14ac:dyDescent="0.25"/>
  <cols>
    <col min="1" max="1" width="28.7109375" customWidth="1"/>
    <col min="3" max="4" width="12.42578125" customWidth="1"/>
    <col min="5" max="5" width="3.85546875" customWidth="1"/>
  </cols>
  <sheetData>
    <row r="1" spans="1:9" x14ac:dyDescent="0.25">
      <c r="A1" s="3" t="s">
        <v>281</v>
      </c>
    </row>
    <row r="2" spans="1:9" x14ac:dyDescent="0.25">
      <c r="A2" s="60" t="s">
        <v>282</v>
      </c>
    </row>
    <row r="4" spans="1:9" x14ac:dyDescent="0.25">
      <c r="A4" s="116"/>
      <c r="B4" s="87"/>
      <c r="C4" s="218" t="s">
        <v>260</v>
      </c>
      <c r="D4" s="218"/>
      <c r="E4" s="87"/>
      <c r="F4" s="218" t="s">
        <v>283</v>
      </c>
      <c r="G4" s="218"/>
      <c r="H4" s="218"/>
    </row>
    <row r="5" spans="1:9" ht="15.75" thickBot="1" x14ac:dyDescent="0.3">
      <c r="A5" s="105"/>
      <c r="B5" s="117" t="s">
        <v>279</v>
      </c>
      <c r="C5" s="88" t="s">
        <v>67</v>
      </c>
      <c r="D5" s="89" t="s">
        <v>68</v>
      </c>
      <c r="E5" s="88"/>
      <c r="F5" s="117" t="s">
        <v>69</v>
      </c>
      <c r="G5" s="117" t="s">
        <v>67</v>
      </c>
      <c r="H5" s="117" t="s">
        <v>68</v>
      </c>
    </row>
    <row r="6" spans="1:9" x14ac:dyDescent="0.25">
      <c r="A6" s="3" t="s">
        <v>69</v>
      </c>
      <c r="B6" s="110">
        <v>402808</v>
      </c>
      <c r="C6" s="223" t="s">
        <v>286</v>
      </c>
      <c r="D6" s="223"/>
      <c r="E6" s="95"/>
      <c r="F6" s="111">
        <v>0.25904401104248176</v>
      </c>
      <c r="G6" s="111">
        <v>0.2518585331900049</v>
      </c>
      <c r="H6" s="111">
        <v>0.2699473154635052</v>
      </c>
    </row>
    <row r="7" spans="1:9" x14ac:dyDescent="0.25">
      <c r="A7" s="3"/>
      <c r="B7" s="112"/>
      <c r="C7" s="95"/>
      <c r="D7" s="95"/>
      <c r="E7" s="95"/>
      <c r="F7" s="123"/>
      <c r="G7" s="123"/>
      <c r="H7" s="123"/>
    </row>
    <row r="8" spans="1:9" x14ac:dyDescent="0.25">
      <c r="A8" s="3" t="s">
        <v>130</v>
      </c>
      <c r="B8" s="110">
        <v>205000</v>
      </c>
      <c r="C8" s="223" t="s">
        <v>170</v>
      </c>
      <c r="D8" s="223"/>
      <c r="E8" s="95"/>
      <c r="F8" s="124">
        <v>0.22187635696547148</v>
      </c>
      <c r="G8" s="124">
        <v>0.22245173289023376</v>
      </c>
      <c r="H8" s="124">
        <v>0.22085299061873001</v>
      </c>
    </row>
    <row r="9" spans="1:9" x14ac:dyDescent="0.25">
      <c r="A9" s="3" t="s">
        <v>131</v>
      </c>
      <c r="B9" s="110">
        <v>94800</v>
      </c>
      <c r="C9" s="223" t="s">
        <v>287</v>
      </c>
      <c r="D9" s="223"/>
      <c r="E9" s="95"/>
      <c r="F9" s="124">
        <v>9.0106435721895806E-2</v>
      </c>
      <c r="G9" s="124">
        <v>9.1725874318824591E-2</v>
      </c>
      <c r="H9" s="124">
        <v>8.7555350302898585E-2</v>
      </c>
    </row>
    <row r="10" spans="1:9" x14ac:dyDescent="0.25">
      <c r="A10" s="3" t="s">
        <v>126</v>
      </c>
      <c r="B10" s="110">
        <v>83200</v>
      </c>
      <c r="C10" s="223" t="s">
        <v>307</v>
      </c>
      <c r="D10" s="223"/>
      <c r="E10" s="95"/>
      <c r="F10" s="124">
        <v>0.29945464155295021</v>
      </c>
      <c r="G10" s="124">
        <v>0.28101761252446184</v>
      </c>
      <c r="H10" s="124">
        <v>0.30885153147271638</v>
      </c>
    </row>
    <row r="11" spans="1:9" x14ac:dyDescent="0.25">
      <c r="A11" s="3" t="s">
        <v>127</v>
      </c>
      <c r="B11" s="110">
        <v>73900</v>
      </c>
      <c r="C11" s="223" t="s">
        <v>288</v>
      </c>
      <c r="D11" s="223"/>
      <c r="E11" s="95"/>
      <c r="F11" s="124">
        <v>0.19830350257721499</v>
      </c>
      <c r="G11" s="124">
        <v>0.21352957143287993</v>
      </c>
      <c r="H11" s="124">
        <v>0.18591756624141315</v>
      </c>
    </row>
    <row r="12" spans="1:9" x14ac:dyDescent="0.25">
      <c r="A12" s="3" t="s">
        <v>125</v>
      </c>
      <c r="B12" s="110">
        <v>38200</v>
      </c>
      <c r="C12" s="223" t="s">
        <v>308</v>
      </c>
      <c r="D12" s="223"/>
      <c r="E12" s="95"/>
      <c r="F12" s="124">
        <v>0.28839059106727022</v>
      </c>
      <c r="G12" s="124">
        <v>0.29421461897356144</v>
      </c>
      <c r="H12" s="124">
        <v>0.25753830944142364</v>
      </c>
    </row>
    <row r="13" spans="1:9" x14ac:dyDescent="0.25">
      <c r="A13" s="3" t="s">
        <v>128</v>
      </c>
      <c r="B13" s="110">
        <v>34000</v>
      </c>
      <c r="C13" s="223" t="s">
        <v>309</v>
      </c>
      <c r="D13" s="223"/>
      <c r="E13" s="95"/>
      <c r="F13" s="124">
        <v>0.31480227319572451</v>
      </c>
      <c r="G13" s="124">
        <v>0.2889346745848988</v>
      </c>
      <c r="H13" s="124">
        <v>0.38433970460469158</v>
      </c>
    </row>
    <row r="14" spans="1:9" x14ac:dyDescent="0.25">
      <c r="A14" s="3" t="s">
        <v>284</v>
      </c>
      <c r="B14" s="110">
        <v>21600</v>
      </c>
      <c r="C14" s="223" t="s">
        <v>289</v>
      </c>
      <c r="D14" s="223"/>
      <c r="E14" s="95"/>
      <c r="F14" s="124">
        <v>0.17475593392865404</v>
      </c>
      <c r="G14" s="124">
        <v>0.16677052500389469</v>
      </c>
      <c r="H14" s="124">
        <v>0.18643874643874644</v>
      </c>
    </row>
    <row r="15" spans="1:9" x14ac:dyDescent="0.25">
      <c r="A15" s="3" t="s">
        <v>129</v>
      </c>
      <c r="B15" s="110">
        <v>12400</v>
      </c>
      <c r="C15" s="223" t="s">
        <v>289</v>
      </c>
      <c r="D15" s="223"/>
      <c r="E15" s="95"/>
      <c r="F15" s="124">
        <v>0.1790564976291891</v>
      </c>
      <c r="G15" s="124">
        <v>0.19129376774367987</v>
      </c>
      <c r="H15" s="124">
        <v>0.1611177170035672</v>
      </c>
    </row>
    <row r="16" spans="1:9" x14ac:dyDescent="0.25">
      <c r="A16" s="118" t="s">
        <v>53</v>
      </c>
      <c r="B16" s="119">
        <v>7400</v>
      </c>
      <c r="C16" s="227" t="s">
        <v>167</v>
      </c>
      <c r="D16" s="227"/>
      <c r="E16" s="120"/>
      <c r="F16" s="121" t="s">
        <v>285</v>
      </c>
      <c r="G16" s="121" t="s">
        <v>285</v>
      </c>
      <c r="H16" s="121" t="s">
        <v>285</v>
      </c>
      <c r="I16" s="40"/>
    </row>
    <row r="17" spans="9:9" x14ac:dyDescent="0.25">
      <c r="I17" s="40"/>
    </row>
    <row r="18" spans="9:9" x14ac:dyDescent="0.25">
      <c r="I18" s="40"/>
    </row>
    <row r="19" spans="9:9" x14ac:dyDescent="0.25">
      <c r="I19" s="40"/>
    </row>
  </sheetData>
  <mergeCells count="12">
    <mergeCell ref="C4:D4"/>
    <mergeCell ref="F4:H4"/>
    <mergeCell ref="C6:D6"/>
    <mergeCell ref="C8:D8"/>
    <mergeCell ref="C9:D9"/>
    <mergeCell ref="C16:D16"/>
    <mergeCell ref="C10:D10"/>
    <mergeCell ref="C11:D11"/>
    <mergeCell ref="C12:D12"/>
    <mergeCell ref="C13:D13"/>
    <mergeCell ref="C14:D14"/>
    <mergeCell ref="C15:D1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8"/>
  <sheetViews>
    <sheetView zoomScaleNormal="100" zoomScalePageLayoutView="130" workbookViewId="0">
      <selection activeCell="B1" sqref="B1"/>
    </sheetView>
  </sheetViews>
  <sheetFormatPr defaultColWidth="8.85546875" defaultRowHeight="15" x14ac:dyDescent="0.25"/>
  <sheetData>
    <row r="1" spans="1:4" x14ac:dyDescent="0.25">
      <c r="A1" s="3" t="s">
        <v>290</v>
      </c>
    </row>
    <row r="2" spans="1:4" x14ac:dyDescent="0.25">
      <c r="A2" s="3"/>
    </row>
    <row r="3" spans="1:4" ht="15.75" thickBot="1" x14ac:dyDescent="0.3">
      <c r="A3" s="114" t="s">
        <v>291</v>
      </c>
      <c r="B3" s="114" t="s">
        <v>67</v>
      </c>
      <c r="C3" s="114" t="s">
        <v>68</v>
      </c>
      <c r="D3" s="115" t="s">
        <v>69</v>
      </c>
    </row>
    <row r="4" spans="1:4" x14ac:dyDescent="0.25">
      <c r="A4" s="113">
        <v>19</v>
      </c>
      <c r="B4" s="125">
        <v>0.13495652851963039</v>
      </c>
      <c r="C4" s="125">
        <v>0.11323923530462748</v>
      </c>
      <c r="D4" s="75">
        <v>0.12362493940410933</v>
      </c>
    </row>
    <row r="5" spans="1:4" x14ac:dyDescent="0.25">
      <c r="A5" s="113">
        <v>20</v>
      </c>
      <c r="B5" s="125">
        <v>0.22495928338762214</v>
      </c>
      <c r="C5" s="125">
        <v>0.16167633828932459</v>
      </c>
      <c r="D5" s="75">
        <v>0.19213024813409574</v>
      </c>
    </row>
    <row r="6" spans="1:4" x14ac:dyDescent="0.25">
      <c r="A6" s="113">
        <v>21</v>
      </c>
      <c r="B6" s="125">
        <v>0.28564988990793877</v>
      </c>
      <c r="C6" s="125">
        <v>0.19638901725813906</v>
      </c>
      <c r="D6" s="75">
        <v>0.23913909924272619</v>
      </c>
    </row>
    <row r="7" spans="1:4" x14ac:dyDescent="0.25">
      <c r="A7" s="113">
        <v>22</v>
      </c>
      <c r="B7" s="125">
        <v>0.31592759893116173</v>
      </c>
      <c r="C7" s="125">
        <v>0.20719953377863451</v>
      </c>
      <c r="D7" s="75">
        <v>0.25986763538865731</v>
      </c>
    </row>
    <row r="8" spans="1:4" x14ac:dyDescent="0.25">
      <c r="A8" s="113">
        <v>23</v>
      </c>
      <c r="B8" s="125">
        <v>0.29112440446291304</v>
      </c>
      <c r="C8" s="125">
        <v>0.20024622784665158</v>
      </c>
      <c r="D8" s="75">
        <v>0.24429181636432043</v>
      </c>
    </row>
    <row r="9" spans="1:4" x14ac:dyDescent="0.25">
      <c r="A9" s="113">
        <v>24</v>
      </c>
      <c r="B9" s="125">
        <v>0.24907808008362611</v>
      </c>
      <c r="C9" s="125">
        <v>0.17400030035359809</v>
      </c>
      <c r="D9" s="75">
        <v>0.21038522427440634</v>
      </c>
    </row>
    <row r="10" spans="1:4" x14ac:dyDescent="0.25">
      <c r="A10" s="113">
        <v>25</v>
      </c>
      <c r="B10" s="125">
        <v>0.19267524954627949</v>
      </c>
      <c r="C10" s="125">
        <v>0.13682025626355496</v>
      </c>
      <c r="D10" s="75">
        <v>0.16386038370456807</v>
      </c>
    </row>
    <row r="11" spans="1:4" x14ac:dyDescent="0.25">
      <c r="A11" s="113">
        <v>26</v>
      </c>
      <c r="B11" s="125">
        <v>0.15034606866002215</v>
      </c>
      <c r="C11" s="125">
        <v>0.10601328118848263</v>
      </c>
      <c r="D11" s="75">
        <v>0.12758862285937564</v>
      </c>
    </row>
    <row r="12" spans="1:4" x14ac:dyDescent="0.25">
      <c r="A12" s="113">
        <v>27</v>
      </c>
      <c r="B12" s="125">
        <v>0.11959735221586075</v>
      </c>
      <c r="C12" s="125">
        <v>8.5662302841274407E-2</v>
      </c>
      <c r="D12" s="75">
        <v>0.10218194071973154</v>
      </c>
    </row>
    <row r="13" spans="1:4" x14ac:dyDescent="0.25">
      <c r="A13" s="113">
        <v>28</v>
      </c>
      <c r="B13" s="125">
        <v>9.7223441294362029E-2</v>
      </c>
      <c r="C13" s="125">
        <v>6.7404677455109738E-2</v>
      </c>
      <c r="D13" s="75">
        <v>8.1909004226735166E-2</v>
      </c>
    </row>
    <row r="14" spans="1:4" x14ac:dyDescent="0.25">
      <c r="A14" s="113">
        <v>29</v>
      </c>
      <c r="B14" s="125">
        <v>8.3632562156265619E-2</v>
      </c>
      <c r="C14" s="125">
        <v>5.5872275278851059E-2</v>
      </c>
      <c r="D14" s="75">
        <v>6.9486135465271798E-2</v>
      </c>
    </row>
    <row r="15" spans="1:4" x14ac:dyDescent="0.25">
      <c r="A15" s="113" t="s">
        <v>292</v>
      </c>
      <c r="B15" s="125">
        <v>5.1142457430258428E-2</v>
      </c>
      <c r="C15" s="125">
        <v>2.7047111826725086E-2</v>
      </c>
      <c r="D15" s="75">
        <v>3.8775742097890094E-2</v>
      </c>
    </row>
    <row r="16" spans="1:4" x14ac:dyDescent="0.25">
      <c r="A16" s="113" t="s">
        <v>293</v>
      </c>
      <c r="B16" s="125">
        <v>2.8739135167073531E-2</v>
      </c>
      <c r="C16" s="125">
        <v>9.9702114130819659E-3</v>
      </c>
      <c r="D16" s="75">
        <v>1.9207120867886382E-2</v>
      </c>
    </row>
    <row r="17" spans="1:4" x14ac:dyDescent="0.25">
      <c r="A17" s="131" t="s">
        <v>294</v>
      </c>
      <c r="B17" s="132">
        <v>4.8020076489631493E-3</v>
      </c>
      <c r="C17" s="132">
        <v>2.2232144569204262E-3</v>
      </c>
      <c r="D17" s="133">
        <v>3.5591877342152798E-3</v>
      </c>
    </row>
    <row r="18" spans="1:4" x14ac:dyDescent="0.25">
      <c r="B18" s="10"/>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
  <sheetViews>
    <sheetView workbookViewId="0">
      <selection activeCell="XFD19" sqref="XFD19"/>
    </sheetView>
  </sheetViews>
  <sheetFormatPr defaultRowHeight="15" x14ac:dyDescent="0.25"/>
  <sheetData>
    <row r="1" spans="1:27" x14ac:dyDescent="0.25">
      <c r="A1" t="s">
        <v>311</v>
      </c>
    </row>
    <row r="2" spans="1:27" x14ac:dyDescent="0.25">
      <c r="A2">
        <v>1990</v>
      </c>
      <c r="F2">
        <v>1995</v>
      </c>
      <c r="K2">
        <v>2000</v>
      </c>
      <c r="P2">
        <v>2005</v>
      </c>
      <c r="U2">
        <v>2010</v>
      </c>
      <c r="Z2">
        <v>2015</v>
      </c>
    </row>
    <row r="3" spans="1:27" x14ac:dyDescent="0.25">
      <c r="A3" s="58">
        <v>142852</v>
      </c>
      <c r="B3" s="58">
        <v>160763</v>
      </c>
      <c r="C3" s="58">
        <v>180883</v>
      </c>
      <c r="D3" s="58">
        <v>205420</v>
      </c>
      <c r="E3" s="58">
        <v>215050</v>
      </c>
      <c r="F3" s="58">
        <v>224172</v>
      </c>
      <c r="G3" s="58">
        <v>234637</v>
      </c>
      <c r="H3" s="58">
        <v>244198</v>
      </c>
      <c r="I3" s="58">
        <v>245455</v>
      </c>
      <c r="J3" s="58">
        <v>250554</v>
      </c>
      <c r="K3" s="58">
        <v>256855</v>
      </c>
      <c r="L3" s="58">
        <v>268050</v>
      </c>
      <c r="M3" s="58">
        <v>287236</v>
      </c>
      <c r="N3" s="58">
        <v>299749</v>
      </c>
      <c r="O3" s="58">
        <v>302565</v>
      </c>
      <c r="P3" s="58">
        <v>293943</v>
      </c>
      <c r="Q3" s="58">
        <v>283414</v>
      </c>
      <c r="R3" s="58">
        <v>276422</v>
      </c>
      <c r="S3" s="58">
        <v>277888</v>
      </c>
      <c r="T3" s="58">
        <v>300148</v>
      </c>
      <c r="U3" s="58">
        <v>315783</v>
      </c>
      <c r="V3" s="58">
        <v>312810</v>
      </c>
      <c r="W3" s="58">
        <v>304886</v>
      </c>
      <c r="X3" s="58">
        <v>299006</v>
      </c>
      <c r="Y3" s="58">
        <v>295559</v>
      </c>
      <c r="Z3" s="58">
        <v>294441</v>
      </c>
      <c r="AA3" s="58">
        <v>293902</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4"/>
  <sheetViews>
    <sheetView workbookViewId="0">
      <selection activeCell="S13" sqref="S13"/>
    </sheetView>
  </sheetViews>
  <sheetFormatPr defaultRowHeight="15" x14ac:dyDescent="0.25"/>
  <cols>
    <col min="2" max="6" width="13" customWidth="1"/>
  </cols>
  <sheetData>
    <row r="3" spans="1:6" x14ac:dyDescent="0.25">
      <c r="A3" s="167"/>
      <c r="B3" s="167"/>
      <c r="C3" s="167"/>
      <c r="D3" s="167"/>
      <c r="E3" s="167"/>
      <c r="F3" s="167"/>
    </row>
    <row r="4" spans="1:6" ht="52.5" customHeight="1" x14ac:dyDescent="0.25">
      <c r="A4" s="167"/>
      <c r="B4" s="168" t="s">
        <v>312</v>
      </c>
      <c r="C4" s="168" t="s">
        <v>313</v>
      </c>
      <c r="D4" s="168" t="s">
        <v>314</v>
      </c>
      <c r="E4" s="168" t="s">
        <v>255</v>
      </c>
      <c r="F4" s="168"/>
    </row>
    <row r="5" spans="1:6" x14ac:dyDescent="0.25">
      <c r="A5" s="169" t="s">
        <v>123</v>
      </c>
      <c r="B5" s="170">
        <v>102275.35665300002</v>
      </c>
      <c r="C5" s="170">
        <v>64623.377473999906</v>
      </c>
      <c r="D5" s="170"/>
      <c r="E5" s="170">
        <v>130445.27274500002</v>
      </c>
      <c r="F5" s="170"/>
    </row>
    <row r="6" spans="1:6" x14ac:dyDescent="0.25">
      <c r="A6" s="169" t="s">
        <v>122</v>
      </c>
      <c r="B6" s="170">
        <v>96636.7156179999</v>
      </c>
      <c r="C6" s="170">
        <v>63911.065988999915</v>
      </c>
      <c r="D6" s="170"/>
      <c r="E6" s="170">
        <v>128505.39575799987</v>
      </c>
      <c r="F6" s="170"/>
    </row>
    <row r="7" spans="1:6" x14ac:dyDescent="0.25">
      <c r="A7" s="169" t="s">
        <v>121</v>
      </c>
      <c r="B7" s="170">
        <v>91467.370551</v>
      </c>
      <c r="C7" s="170">
        <v>62184.44729100004</v>
      </c>
      <c r="D7" s="170"/>
      <c r="E7" s="170">
        <v>124836.56485500002</v>
      </c>
      <c r="F7" s="170"/>
    </row>
    <row r="8" spans="1:6" x14ac:dyDescent="0.25">
      <c r="A8" s="169" t="s">
        <v>120</v>
      </c>
      <c r="B8" s="170">
        <v>88747.605944999945</v>
      </c>
      <c r="C8" s="170">
        <v>64829.078475999755</v>
      </c>
      <c r="D8" s="170">
        <v>1589.6217909999998</v>
      </c>
      <c r="E8" s="170">
        <v>120209.80744700061</v>
      </c>
      <c r="F8" s="170"/>
    </row>
    <row r="9" spans="1:6" x14ac:dyDescent="0.25">
      <c r="A9" s="169" t="s">
        <v>119</v>
      </c>
      <c r="B9" s="170">
        <v>93678.138497000298</v>
      </c>
      <c r="C9" s="170">
        <v>71038.320629999929</v>
      </c>
      <c r="D9" s="170">
        <v>2201.0098129999992</v>
      </c>
      <c r="E9" s="170">
        <v>118998.53131100044</v>
      </c>
      <c r="F9" s="170"/>
    </row>
    <row r="10" spans="1:6" x14ac:dyDescent="0.25">
      <c r="A10" s="169" t="s">
        <v>118</v>
      </c>
      <c r="B10" s="170">
        <v>101119.258321</v>
      </c>
      <c r="C10" s="170">
        <v>81995.676400000244</v>
      </c>
      <c r="D10" s="170">
        <v>2599.6727250000013</v>
      </c>
      <c r="E10" s="170">
        <v>125323.2974290006</v>
      </c>
      <c r="F10" s="170"/>
    </row>
    <row r="11" spans="1:6" x14ac:dyDescent="0.25">
      <c r="A11" s="169" t="s">
        <v>117</v>
      </c>
      <c r="B11" s="170">
        <v>97593.935087000224</v>
      </c>
      <c r="C11" s="170">
        <v>88066.730550000124</v>
      </c>
      <c r="D11" s="170">
        <v>2907.4993809999996</v>
      </c>
      <c r="E11" s="170">
        <v>128091.53578700086</v>
      </c>
      <c r="F11" s="170"/>
    </row>
    <row r="12" spans="1:6" x14ac:dyDescent="0.25">
      <c r="A12" s="169" t="s">
        <v>116</v>
      </c>
      <c r="B12" s="170">
        <v>90813.50459300002</v>
      </c>
      <c r="C12" s="170">
        <v>85210.950364000426</v>
      </c>
      <c r="D12" s="170">
        <v>2887.1817620000011</v>
      </c>
      <c r="E12" s="170">
        <v>128211.25699600064</v>
      </c>
      <c r="F12" s="170"/>
    </row>
    <row r="13" spans="1:6" x14ac:dyDescent="0.25">
      <c r="A13" s="169" t="s">
        <v>115</v>
      </c>
      <c r="B13" s="170">
        <v>84882.376751000018</v>
      </c>
      <c r="C13" s="170">
        <v>83266.512096000268</v>
      </c>
      <c r="D13" s="170">
        <v>3056.5896169999978</v>
      </c>
      <c r="E13" s="170">
        <v>128811.46735900035</v>
      </c>
      <c r="F13" s="170"/>
    </row>
    <row r="14" spans="1:6" x14ac:dyDescent="0.25">
      <c r="A14" s="169" t="s">
        <v>114</v>
      </c>
      <c r="B14" s="170">
        <v>77177.208919000099</v>
      </c>
      <c r="C14" s="170">
        <v>85679.3602520001</v>
      </c>
      <c r="D14" s="170">
        <v>3095.7846129999998</v>
      </c>
      <c r="E14" s="170">
        <v>129757.41831100082</v>
      </c>
      <c r="F14" s="170"/>
    </row>
    <row r="15" spans="1:6" x14ac:dyDescent="0.25">
      <c r="A15" s="169" t="s">
        <v>203</v>
      </c>
      <c r="B15" s="170">
        <v>72525.364866999953</v>
      </c>
      <c r="C15" s="170">
        <v>87106.131713000184</v>
      </c>
      <c r="D15" s="170">
        <v>3220.3028379999964</v>
      </c>
      <c r="E15" s="170">
        <v>131804.96360300071</v>
      </c>
      <c r="F15" s="170"/>
    </row>
    <row r="16" spans="1:6" x14ac:dyDescent="0.25">
      <c r="A16" s="169" t="s">
        <v>202</v>
      </c>
      <c r="B16" s="170">
        <v>68465.868001999828</v>
      </c>
      <c r="C16" s="170">
        <v>88254.003308000159</v>
      </c>
      <c r="D16" s="170">
        <v>3116.2147359999967</v>
      </c>
      <c r="E16" s="170">
        <v>134117.45978000105</v>
      </c>
      <c r="F16" s="170"/>
    </row>
    <row r="17" spans="1:6" x14ac:dyDescent="0.25">
      <c r="A17" s="171"/>
      <c r="B17" s="170"/>
      <c r="C17" s="170"/>
      <c r="D17" s="170"/>
      <c r="E17" s="170"/>
      <c r="F17" s="170"/>
    </row>
    <row r="21" spans="1:6" x14ac:dyDescent="0.25">
      <c r="A21" s="56"/>
    </row>
    <row r="22" spans="1:6" x14ac:dyDescent="0.25">
      <c r="A22" s="56"/>
    </row>
    <row r="23" spans="1:6" x14ac:dyDescent="0.25">
      <c r="A23" s="56"/>
    </row>
    <row r="24" spans="1:6" x14ac:dyDescent="0.25">
      <c r="A24" s="56"/>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M36" sqref="M36"/>
    </sheetView>
  </sheetViews>
  <sheetFormatPr defaultRowHeight="15" x14ac:dyDescent="0.25"/>
  <cols>
    <col min="1" max="1" width="28.85546875" customWidth="1"/>
    <col min="6" max="6" width="9.140625" customWidth="1"/>
  </cols>
  <sheetData>
    <row r="1" spans="1:15" x14ac:dyDescent="0.25">
      <c r="B1" s="169" t="s">
        <v>123</v>
      </c>
      <c r="C1" s="169" t="s">
        <v>122</v>
      </c>
      <c r="D1" s="169" t="s">
        <v>121</v>
      </c>
      <c r="E1" s="169" t="s">
        <v>120</v>
      </c>
      <c r="F1" s="169" t="s">
        <v>119</v>
      </c>
      <c r="G1" s="169" t="s">
        <v>118</v>
      </c>
      <c r="H1" s="169" t="s">
        <v>117</v>
      </c>
      <c r="I1" s="169" t="s">
        <v>116</v>
      </c>
      <c r="J1" s="169" t="s">
        <v>115</v>
      </c>
      <c r="K1" s="169" t="s">
        <v>114</v>
      </c>
      <c r="L1" s="169" t="s">
        <v>203</v>
      </c>
      <c r="M1" s="169" t="s">
        <v>202</v>
      </c>
      <c r="N1" s="58"/>
    </row>
    <row r="2" spans="1:15" x14ac:dyDescent="0.25">
      <c r="A2" s="58" t="s">
        <v>131</v>
      </c>
      <c r="B2" s="58">
        <v>49406.439663999983</v>
      </c>
      <c r="C2" s="58">
        <v>46296.639754000003</v>
      </c>
      <c r="D2" s="58">
        <v>43562.386152999999</v>
      </c>
      <c r="E2" s="58">
        <v>42706.123114000002</v>
      </c>
      <c r="F2" s="58">
        <v>44291.825709999925</v>
      </c>
      <c r="G2" s="58">
        <v>48932.643790999915</v>
      </c>
      <c r="H2" s="58">
        <v>48742.677349999918</v>
      </c>
      <c r="I2" s="58">
        <v>47556.331293999938</v>
      </c>
      <c r="J2" s="58">
        <v>45182.354569999989</v>
      </c>
      <c r="K2" s="58">
        <v>43587.779573999956</v>
      </c>
      <c r="L2" s="58">
        <v>42537.017788999932</v>
      </c>
      <c r="M2" s="58">
        <v>41714.061362999979</v>
      </c>
      <c r="N2" s="58"/>
      <c r="O2" s="58"/>
    </row>
    <row r="3" spans="1:15" x14ac:dyDescent="0.25">
      <c r="A3" s="58" t="s">
        <v>130</v>
      </c>
      <c r="B3" s="58">
        <v>126998.55907400008</v>
      </c>
      <c r="C3" s="58">
        <v>124566.64692199977</v>
      </c>
      <c r="D3" s="58">
        <v>121168.06834899991</v>
      </c>
      <c r="E3" s="58">
        <v>119644.12293800023</v>
      </c>
      <c r="F3" s="58">
        <v>123763.93510800044</v>
      </c>
      <c r="G3" s="58">
        <v>134258.90922500056</v>
      </c>
      <c r="H3" s="58">
        <v>135277.27328300016</v>
      </c>
      <c r="I3" s="58">
        <v>129856.65146600036</v>
      </c>
      <c r="J3" s="58">
        <v>126241.54945800033</v>
      </c>
      <c r="K3" s="58">
        <v>123793.50154700031</v>
      </c>
      <c r="L3" s="58">
        <v>122048.32872600041</v>
      </c>
      <c r="M3" s="58">
        <v>121786.1316540003</v>
      </c>
      <c r="N3" s="58"/>
      <c r="O3" s="58"/>
    </row>
    <row r="4" spans="1:15" x14ac:dyDescent="0.25">
      <c r="A4" s="58" t="s">
        <v>129</v>
      </c>
      <c r="B4" s="58">
        <v>8048.42040000001</v>
      </c>
      <c r="C4" s="58">
        <v>8257.7356690000106</v>
      </c>
      <c r="D4" s="58">
        <v>8374.6887780000034</v>
      </c>
      <c r="E4" s="58">
        <v>6361.8864970000041</v>
      </c>
      <c r="F4" s="58">
        <v>6716.0588989999997</v>
      </c>
      <c r="G4" s="58">
        <v>7056.2646179999956</v>
      </c>
      <c r="H4" s="58">
        <v>7627.0743119999997</v>
      </c>
      <c r="I4" s="58">
        <v>6889.9671389999876</v>
      </c>
      <c r="J4" s="58">
        <v>6700.1691149999942</v>
      </c>
      <c r="K4" s="58">
        <v>6577.6194009999836</v>
      </c>
      <c r="L4" s="58">
        <v>6670.4864959999932</v>
      </c>
      <c r="M4" s="58">
        <v>6476.7238299999863</v>
      </c>
      <c r="N4" s="58"/>
      <c r="O4" s="58"/>
    </row>
    <row r="5" spans="1:15" x14ac:dyDescent="0.25">
      <c r="A5" s="58" t="s">
        <v>128</v>
      </c>
      <c r="B5" s="58">
        <v>14361.622568999988</v>
      </c>
      <c r="C5" s="58">
        <v>14554.075862000022</v>
      </c>
      <c r="D5" s="58">
        <v>14755.245699000008</v>
      </c>
      <c r="E5" s="58">
        <v>15506.152514000016</v>
      </c>
      <c r="F5" s="58">
        <v>15710.236737999996</v>
      </c>
      <c r="G5" s="58">
        <v>16564.831117999969</v>
      </c>
      <c r="H5" s="58">
        <v>17397.437695999994</v>
      </c>
      <c r="I5" s="58">
        <v>17422.398692999988</v>
      </c>
      <c r="J5" s="58">
        <v>17493.963663999995</v>
      </c>
      <c r="K5" s="58">
        <v>17667.802998999989</v>
      </c>
      <c r="L5" s="58">
        <v>17725.129024999991</v>
      </c>
      <c r="M5" s="58">
        <v>17629.595508999984</v>
      </c>
      <c r="N5" s="58"/>
      <c r="O5" s="58"/>
    </row>
    <row r="6" spans="1:15" x14ac:dyDescent="0.25">
      <c r="A6" s="58" t="s">
        <v>127</v>
      </c>
      <c r="B6" s="58">
        <v>36734.914335999973</v>
      </c>
      <c r="C6" s="58">
        <v>35421.429779000027</v>
      </c>
      <c r="D6" s="58">
        <v>32727.744808999931</v>
      </c>
      <c r="E6" s="58">
        <v>26553.068350999944</v>
      </c>
      <c r="F6" s="58">
        <v>26544.16562199995</v>
      </c>
      <c r="G6" s="58">
        <v>29163.543759999884</v>
      </c>
      <c r="H6" s="58">
        <v>30323.776889999928</v>
      </c>
      <c r="I6" s="58">
        <v>29736.375651999948</v>
      </c>
      <c r="J6" s="58">
        <v>29489.18676099995</v>
      </c>
      <c r="K6" s="58">
        <v>29596.463241000001</v>
      </c>
      <c r="L6" s="58">
        <v>29782.581761999932</v>
      </c>
      <c r="M6" s="58">
        <v>29522.141734999917</v>
      </c>
      <c r="N6" s="58"/>
      <c r="O6" s="58"/>
    </row>
    <row r="7" spans="1:15" x14ac:dyDescent="0.25">
      <c r="A7" s="58" t="s">
        <v>126</v>
      </c>
      <c r="B7" s="58">
        <v>38111.631961999963</v>
      </c>
      <c r="C7" s="58">
        <v>37058.16350399996</v>
      </c>
      <c r="D7" s="58">
        <v>35830.936391999938</v>
      </c>
      <c r="E7" s="58">
        <v>36430.468034999874</v>
      </c>
      <c r="F7" s="58">
        <v>39499.065405999812</v>
      </c>
      <c r="G7" s="58">
        <v>44208.156861000003</v>
      </c>
      <c r="H7" s="58">
        <v>45858.194035999928</v>
      </c>
      <c r="I7" s="58">
        <v>43925.359606999918</v>
      </c>
      <c r="J7" s="58">
        <v>43108.677649999881</v>
      </c>
      <c r="K7" s="58">
        <v>43302.049032999967</v>
      </c>
      <c r="L7" s="58">
        <v>43802.469394000022</v>
      </c>
      <c r="M7" s="58">
        <v>43918.568931999915</v>
      </c>
      <c r="N7" s="58"/>
      <c r="O7" s="58"/>
    </row>
    <row r="8" spans="1:15" x14ac:dyDescent="0.25">
      <c r="A8" s="58" t="s">
        <v>125</v>
      </c>
      <c r="B8" s="58">
        <v>21232.903882999999</v>
      </c>
      <c r="C8" s="58">
        <v>20697.427581</v>
      </c>
      <c r="D8" s="58">
        <v>19999.860855999959</v>
      </c>
      <c r="E8" s="58">
        <v>18910.742435</v>
      </c>
      <c r="F8" s="58">
        <v>19823.875676999993</v>
      </c>
      <c r="G8" s="58">
        <v>20219.404970000021</v>
      </c>
      <c r="H8" s="58">
        <v>20307.949616000013</v>
      </c>
      <c r="I8" s="58">
        <v>20436.281438000005</v>
      </c>
      <c r="J8" s="58">
        <v>20373.44122599997</v>
      </c>
      <c r="K8" s="58">
        <v>20184.441097999978</v>
      </c>
      <c r="L8" s="58">
        <v>20562.623296999991</v>
      </c>
      <c r="M8" s="58">
        <v>21046.361451999983</v>
      </c>
      <c r="N8" s="58"/>
      <c r="O8" s="58"/>
    </row>
    <row r="9" spans="1:15" x14ac:dyDescent="0.25">
      <c r="O9" s="58"/>
    </row>
    <row r="10" spans="1:15" x14ac:dyDescent="0.25">
      <c r="A10" s="58"/>
      <c r="B10" s="58"/>
      <c r="C10" s="58"/>
      <c r="D10" s="58"/>
      <c r="E10" s="58"/>
      <c r="F10" s="58"/>
      <c r="G10" s="58"/>
      <c r="H10" s="58"/>
      <c r="I10" s="58"/>
      <c r="J10" s="58"/>
      <c r="K10" s="58"/>
      <c r="L10" s="58"/>
      <c r="M10" s="58"/>
      <c r="N10" s="58"/>
      <c r="O10" s="58"/>
    </row>
    <row r="11" spans="1:15" x14ac:dyDescent="0.25">
      <c r="A11" s="58"/>
      <c r="B11" s="58"/>
      <c r="C11" s="58"/>
      <c r="D11" s="58"/>
      <c r="E11" s="58"/>
      <c r="F11" s="58"/>
      <c r="G11" s="58"/>
      <c r="H11" s="58"/>
      <c r="I11" s="58"/>
      <c r="J11" s="58"/>
      <c r="K11" s="58"/>
      <c r="L11" s="58"/>
      <c r="M11" s="58"/>
      <c r="N11" s="58"/>
      <c r="O11" s="58"/>
    </row>
    <row r="12" spans="1:15" x14ac:dyDescent="0.25">
      <c r="A12" s="58"/>
      <c r="B12" s="58"/>
      <c r="C12" s="58"/>
      <c r="D12" s="58"/>
      <c r="E12" s="58"/>
      <c r="F12" s="58"/>
      <c r="G12" s="58"/>
      <c r="H12" s="58"/>
      <c r="I12" s="58"/>
      <c r="J12" s="58"/>
      <c r="K12" s="58"/>
      <c r="L12" s="58"/>
      <c r="M12" s="58"/>
      <c r="N12" s="58"/>
      <c r="O12" s="58"/>
    </row>
    <row r="13" spans="1:15" x14ac:dyDescent="0.25">
      <c r="A13" s="58"/>
      <c r="B13" s="172"/>
      <c r="C13" s="172"/>
      <c r="D13" s="172"/>
      <c r="E13" s="172"/>
      <c r="F13" s="172"/>
      <c r="G13" s="172"/>
      <c r="H13" s="172"/>
      <c r="I13" s="172"/>
      <c r="J13" s="172"/>
      <c r="K13" s="172"/>
      <c r="L13" s="172"/>
      <c r="M13" s="172"/>
      <c r="N13" s="58"/>
      <c r="O13" s="58"/>
    </row>
    <row r="14" spans="1:15" x14ac:dyDescent="0.25">
      <c r="A14" s="58"/>
      <c r="B14" s="172"/>
      <c r="C14" s="172"/>
      <c r="D14" s="172"/>
      <c r="E14" s="172"/>
      <c r="F14" s="172"/>
      <c r="G14" s="172"/>
      <c r="H14" s="172"/>
      <c r="I14" s="172"/>
      <c r="J14" s="172"/>
      <c r="K14" s="172"/>
      <c r="L14" s="172"/>
      <c r="M14" s="172"/>
      <c r="N14" s="58"/>
      <c r="O14" s="58"/>
    </row>
    <row r="19" spans="1:14" x14ac:dyDescent="0.25">
      <c r="A19" s="58"/>
    </row>
    <row r="20" spans="1:14" x14ac:dyDescent="0.25">
      <c r="A20" s="58"/>
      <c r="B20" s="58"/>
      <c r="C20" s="58"/>
      <c r="D20" s="58"/>
      <c r="E20" s="58"/>
      <c r="F20" s="58"/>
      <c r="G20" s="58"/>
      <c r="H20" s="58"/>
      <c r="I20" s="58"/>
      <c r="J20" s="58"/>
      <c r="K20" s="58"/>
      <c r="L20" s="58"/>
      <c r="M20" s="58"/>
      <c r="N20" s="58"/>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workbookViewId="0">
      <selection activeCell="R20" sqref="R20"/>
    </sheetView>
  </sheetViews>
  <sheetFormatPr defaultRowHeight="15" x14ac:dyDescent="0.25"/>
  <sheetData>
    <row r="1" spans="1:26" x14ac:dyDescent="0.25">
      <c r="A1" s="173" t="s">
        <v>394</v>
      </c>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2" spans="1:26" x14ac:dyDescent="0.25">
      <c r="A2" s="174" t="s">
        <v>327</v>
      </c>
      <c r="B2" s="174"/>
      <c r="C2" s="174"/>
      <c r="D2" s="174"/>
      <c r="E2" s="174"/>
      <c r="F2" s="174"/>
      <c r="G2" s="174"/>
      <c r="H2" s="174"/>
      <c r="I2" s="174"/>
      <c r="J2" s="174"/>
      <c r="K2" s="174"/>
      <c r="L2" s="174"/>
      <c r="M2" s="174"/>
      <c r="N2" s="174"/>
      <c r="O2" s="174"/>
      <c r="P2" s="174"/>
      <c r="Q2" s="174"/>
      <c r="R2" s="174"/>
      <c r="S2" s="174"/>
      <c r="T2" s="174"/>
      <c r="U2" s="174"/>
      <c r="V2" s="174"/>
      <c r="W2" s="174"/>
      <c r="X2" s="174"/>
      <c r="Y2" s="174"/>
      <c r="Z2" s="174"/>
    </row>
    <row r="3" spans="1:26" x14ac:dyDescent="0.25">
      <c r="A3" s="175"/>
      <c r="B3" s="174"/>
      <c r="C3" s="174"/>
      <c r="D3" s="174"/>
      <c r="E3" s="174"/>
      <c r="F3" s="174"/>
      <c r="G3" s="174"/>
      <c r="H3" s="174"/>
      <c r="I3" s="174"/>
      <c r="J3" s="174"/>
      <c r="K3" s="174"/>
      <c r="L3" s="174"/>
      <c r="M3" s="174"/>
      <c r="N3" s="174"/>
      <c r="O3" s="174"/>
      <c r="P3" s="174"/>
      <c r="Q3" s="174"/>
      <c r="R3" s="174"/>
      <c r="S3" s="174"/>
      <c r="T3" s="174"/>
      <c r="U3" s="174"/>
      <c r="V3" s="174"/>
      <c r="W3" s="174"/>
      <c r="X3" s="174"/>
      <c r="Y3" s="174"/>
      <c r="Z3" s="174"/>
    </row>
    <row r="4" spans="1:26" x14ac:dyDescent="0.25">
      <c r="A4" s="176"/>
      <c r="B4" s="177" t="s">
        <v>328</v>
      </c>
      <c r="C4" s="177" t="s">
        <v>329</v>
      </c>
      <c r="D4" s="177" t="s">
        <v>330</v>
      </c>
      <c r="E4" s="177" t="s">
        <v>331</v>
      </c>
      <c r="F4" s="177" t="s">
        <v>332</v>
      </c>
      <c r="G4" s="177" t="s">
        <v>244</v>
      </c>
      <c r="H4" s="178" t="s">
        <v>245</v>
      </c>
      <c r="I4" s="177" t="s">
        <v>246</v>
      </c>
      <c r="J4" s="178" t="s">
        <v>247</v>
      </c>
      <c r="K4" s="177" t="s">
        <v>248</v>
      </c>
      <c r="L4" s="177" t="s">
        <v>249</v>
      </c>
      <c r="M4" s="177" t="s">
        <v>250</v>
      </c>
      <c r="N4" s="177" t="s">
        <v>251</v>
      </c>
      <c r="O4" s="177" t="s">
        <v>123</v>
      </c>
      <c r="P4" s="177" t="s">
        <v>122</v>
      </c>
      <c r="Q4" s="177" t="s">
        <v>121</v>
      </c>
      <c r="R4" s="177" t="s">
        <v>120</v>
      </c>
      <c r="S4" s="177" t="s">
        <v>119</v>
      </c>
      <c r="T4" s="177" t="s">
        <v>118</v>
      </c>
      <c r="U4" s="177" t="s">
        <v>117</v>
      </c>
      <c r="V4" s="177" t="s">
        <v>116</v>
      </c>
      <c r="W4" s="177" t="s">
        <v>115</v>
      </c>
      <c r="X4" s="177" t="s">
        <v>114</v>
      </c>
      <c r="Y4" s="177" t="s">
        <v>203</v>
      </c>
      <c r="Z4" s="177" t="s">
        <v>202</v>
      </c>
    </row>
    <row r="5" spans="1:26" x14ac:dyDescent="0.2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row>
    <row r="6" spans="1:26" x14ac:dyDescent="0.25">
      <c r="A6" s="179" t="s">
        <v>69</v>
      </c>
      <c r="B6" s="180">
        <v>31639</v>
      </c>
      <c r="C6" s="180">
        <v>33172</v>
      </c>
      <c r="D6" s="180">
        <v>33077</v>
      </c>
      <c r="E6" s="180">
        <v>33245</v>
      </c>
      <c r="F6" s="180">
        <v>31087</v>
      </c>
      <c r="G6" s="180">
        <v>33985</v>
      </c>
      <c r="H6" s="180">
        <v>33945</v>
      </c>
      <c r="I6" s="180">
        <v>35476</v>
      </c>
      <c r="J6" s="180">
        <v>37526</v>
      </c>
      <c r="K6" s="180">
        <v>37472</v>
      </c>
      <c r="L6" s="180">
        <v>40351</v>
      </c>
      <c r="M6" s="180">
        <v>43874</v>
      </c>
      <c r="N6" s="180">
        <v>47551</v>
      </c>
      <c r="O6" s="180">
        <v>51464</v>
      </c>
      <c r="P6" s="180">
        <v>53335</v>
      </c>
      <c r="Q6" s="180">
        <v>52340</v>
      </c>
      <c r="R6" s="180">
        <v>52329</v>
      </c>
      <c r="S6" s="180">
        <v>50411</v>
      </c>
      <c r="T6" s="180">
        <v>52365</v>
      </c>
      <c r="U6" s="180">
        <v>61214</v>
      </c>
      <c r="V6" s="180">
        <v>59277</v>
      </c>
      <c r="W6" s="180">
        <v>63262</v>
      </c>
      <c r="X6" s="180">
        <v>65644</v>
      </c>
      <c r="Y6" s="180">
        <v>68261</v>
      </c>
      <c r="Z6" s="180">
        <v>68170</v>
      </c>
    </row>
    <row r="7" spans="1:26" x14ac:dyDescent="0.25">
      <c r="A7" s="179" t="s">
        <v>67</v>
      </c>
      <c r="B7" s="180">
        <v>20400</v>
      </c>
      <c r="C7" s="180">
        <v>20978</v>
      </c>
      <c r="D7" s="180">
        <v>20927</v>
      </c>
      <c r="E7" s="180">
        <v>19611</v>
      </c>
      <c r="F7" s="180">
        <v>18133</v>
      </c>
      <c r="G7" s="180">
        <v>20494</v>
      </c>
      <c r="H7" s="180">
        <v>20555</v>
      </c>
      <c r="I7" s="180">
        <v>21335</v>
      </c>
      <c r="J7" s="180">
        <v>22654</v>
      </c>
      <c r="K7" s="180">
        <v>22784</v>
      </c>
      <c r="L7" s="180">
        <v>25093</v>
      </c>
      <c r="M7" s="180">
        <v>27836</v>
      </c>
      <c r="N7" s="180">
        <v>29991</v>
      </c>
      <c r="O7" s="180">
        <v>33508</v>
      </c>
      <c r="P7" s="180">
        <v>34965</v>
      </c>
      <c r="Q7" s="180">
        <v>34247</v>
      </c>
      <c r="R7" s="180">
        <v>34334</v>
      </c>
      <c r="S7" s="180">
        <v>32829</v>
      </c>
      <c r="T7" s="180">
        <v>33924</v>
      </c>
      <c r="U7" s="180">
        <v>39690</v>
      </c>
      <c r="V7" s="180">
        <v>37520</v>
      </c>
      <c r="W7" s="180">
        <v>39939</v>
      </c>
      <c r="X7" s="180">
        <v>41849</v>
      </c>
      <c r="Y7" s="180">
        <v>43212</v>
      </c>
      <c r="Z7" s="180">
        <v>43565</v>
      </c>
    </row>
    <row r="8" spans="1:26" x14ac:dyDescent="0.25">
      <c r="A8" s="179" t="s">
        <v>68</v>
      </c>
      <c r="B8" s="180">
        <v>11239</v>
      </c>
      <c r="C8" s="180">
        <v>12194</v>
      </c>
      <c r="D8" s="180">
        <v>12150</v>
      </c>
      <c r="E8" s="180">
        <v>13634</v>
      </c>
      <c r="F8" s="180">
        <v>12954</v>
      </c>
      <c r="G8" s="180">
        <v>13491</v>
      </c>
      <c r="H8" s="180">
        <v>13390</v>
      </c>
      <c r="I8" s="180">
        <v>14141</v>
      </c>
      <c r="J8" s="180">
        <v>14872</v>
      </c>
      <c r="K8" s="180">
        <v>14688</v>
      </c>
      <c r="L8" s="180">
        <v>15258</v>
      </c>
      <c r="M8" s="180">
        <v>16038</v>
      </c>
      <c r="N8" s="180">
        <v>17560</v>
      </c>
      <c r="O8" s="180">
        <v>17956</v>
      </c>
      <c r="P8" s="180">
        <v>18370</v>
      </c>
      <c r="Q8" s="180">
        <v>18093</v>
      </c>
      <c r="R8" s="180">
        <v>17995</v>
      </c>
      <c r="S8" s="180">
        <v>17582</v>
      </c>
      <c r="T8" s="180">
        <v>18441</v>
      </c>
      <c r="U8" s="180">
        <v>21524</v>
      </c>
      <c r="V8" s="180">
        <v>21757</v>
      </c>
      <c r="W8" s="180">
        <v>23323</v>
      </c>
      <c r="X8" s="180">
        <v>23795</v>
      </c>
      <c r="Y8" s="180">
        <v>25049</v>
      </c>
      <c r="Z8" s="180">
        <v>24605</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workbookViewId="0"/>
  </sheetViews>
  <sheetFormatPr defaultRowHeight="15" x14ac:dyDescent="0.25"/>
  <sheetData>
    <row r="1" spans="1:26" x14ac:dyDescent="0.25">
      <c r="A1" s="173" t="s">
        <v>388</v>
      </c>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2" spans="1:26" x14ac:dyDescent="0.25">
      <c r="A2" s="174" t="s">
        <v>327</v>
      </c>
      <c r="B2" s="174"/>
      <c r="C2" s="174"/>
      <c r="D2" s="174"/>
      <c r="E2" s="174"/>
      <c r="F2" s="174"/>
      <c r="G2" s="174"/>
      <c r="H2" s="174"/>
      <c r="I2" s="174"/>
      <c r="J2" s="174"/>
      <c r="K2" s="174"/>
      <c r="L2" s="174"/>
      <c r="M2" s="174"/>
      <c r="N2" s="174"/>
      <c r="O2" s="174"/>
      <c r="P2" s="174"/>
      <c r="Q2" s="174"/>
      <c r="R2" s="174"/>
      <c r="S2" s="174"/>
      <c r="T2" s="174"/>
      <c r="U2" s="174"/>
      <c r="V2" s="174"/>
      <c r="W2" s="174"/>
      <c r="X2" s="174"/>
      <c r="Y2" s="174"/>
      <c r="Z2" s="174"/>
    </row>
    <row r="3" spans="1:26" x14ac:dyDescent="0.25">
      <c r="A3" s="175"/>
      <c r="B3" s="174"/>
      <c r="C3" s="174"/>
      <c r="D3" s="174"/>
      <c r="E3" s="174"/>
      <c r="F3" s="174"/>
      <c r="G3" s="174"/>
      <c r="H3" s="174"/>
      <c r="I3" s="174"/>
      <c r="J3" s="174"/>
      <c r="K3" s="174"/>
      <c r="L3" s="174"/>
      <c r="M3" s="174"/>
      <c r="N3" s="174"/>
      <c r="O3" s="174"/>
      <c r="P3" s="174"/>
      <c r="Q3" s="174"/>
      <c r="R3" s="174"/>
      <c r="S3" s="174"/>
      <c r="T3" s="174"/>
      <c r="U3" s="174"/>
      <c r="V3" s="174"/>
      <c r="W3" s="174"/>
      <c r="X3" s="174"/>
      <c r="Y3" s="174"/>
      <c r="Z3" s="174"/>
    </row>
    <row r="4" spans="1:26" x14ac:dyDescent="0.25">
      <c r="A4" s="169"/>
      <c r="B4" s="177" t="s">
        <v>328</v>
      </c>
      <c r="C4" s="177" t="s">
        <v>329</v>
      </c>
      <c r="D4" s="177" t="s">
        <v>330</v>
      </c>
      <c r="E4" s="177" t="s">
        <v>331</v>
      </c>
      <c r="F4" s="177" t="s">
        <v>332</v>
      </c>
      <c r="G4" s="177" t="s">
        <v>244</v>
      </c>
      <c r="H4" s="178" t="s">
        <v>245</v>
      </c>
      <c r="I4" s="177" t="s">
        <v>246</v>
      </c>
      <c r="J4" s="178" t="s">
        <v>247</v>
      </c>
      <c r="K4" s="177" t="s">
        <v>248</v>
      </c>
      <c r="L4" s="177" t="s">
        <v>249</v>
      </c>
      <c r="M4" s="177" t="s">
        <v>250</v>
      </c>
      <c r="N4" s="177" t="s">
        <v>251</v>
      </c>
      <c r="O4" s="177" t="s">
        <v>123</v>
      </c>
      <c r="P4" s="177" t="s">
        <v>122</v>
      </c>
      <c r="Q4" s="177" t="s">
        <v>121</v>
      </c>
      <c r="R4" s="177" t="s">
        <v>120</v>
      </c>
      <c r="S4" s="177" t="s">
        <v>119</v>
      </c>
      <c r="T4" s="177" t="s">
        <v>118</v>
      </c>
      <c r="U4" s="177" t="s">
        <v>117</v>
      </c>
      <c r="V4" s="177" t="s">
        <v>116</v>
      </c>
      <c r="W4" s="177" t="s">
        <v>115</v>
      </c>
      <c r="X4" s="177" t="s">
        <v>114</v>
      </c>
      <c r="Y4" s="177" t="s">
        <v>203</v>
      </c>
      <c r="Z4" s="177" t="s">
        <v>202</v>
      </c>
    </row>
    <row r="5" spans="1:26" x14ac:dyDescent="0.25">
      <c r="A5" s="179"/>
      <c r="B5" s="180"/>
      <c r="C5" s="180"/>
      <c r="D5" s="180"/>
      <c r="E5" s="180"/>
      <c r="F5" s="180"/>
      <c r="G5" s="180"/>
      <c r="H5" s="180"/>
      <c r="I5" s="180"/>
      <c r="J5" s="180"/>
      <c r="K5" s="180"/>
      <c r="L5" s="180"/>
      <c r="M5" s="180"/>
      <c r="N5" s="180"/>
      <c r="O5" s="180"/>
      <c r="P5" s="180"/>
      <c r="Q5" s="180"/>
      <c r="R5" s="180"/>
      <c r="S5" s="180"/>
      <c r="T5" s="180"/>
      <c r="U5" s="180"/>
      <c r="V5" s="180"/>
      <c r="W5" s="180"/>
      <c r="X5" s="180"/>
      <c r="Y5" s="180"/>
      <c r="Z5" s="180"/>
    </row>
    <row r="6" spans="1:26" x14ac:dyDescent="0.25">
      <c r="A6" s="179" t="s">
        <v>333</v>
      </c>
      <c r="B6" s="180">
        <v>14005</v>
      </c>
      <c r="C6" s="180">
        <v>14296</v>
      </c>
      <c r="D6" s="180">
        <v>13415</v>
      </c>
      <c r="E6" s="180">
        <v>10269</v>
      </c>
      <c r="F6" s="180">
        <v>4530</v>
      </c>
      <c r="G6" s="180">
        <v>3375</v>
      </c>
      <c r="H6" s="180">
        <v>2670</v>
      </c>
      <c r="I6" s="180">
        <v>2435</v>
      </c>
      <c r="J6" s="180">
        <v>2402</v>
      </c>
      <c r="K6" s="180">
        <v>2031</v>
      </c>
      <c r="L6" s="180">
        <v>1988</v>
      </c>
      <c r="M6" s="180">
        <v>2260</v>
      </c>
      <c r="N6" s="180">
        <v>1932</v>
      </c>
      <c r="O6" s="180">
        <v>1711</v>
      </c>
      <c r="P6" s="180">
        <v>1718</v>
      </c>
      <c r="Q6" s="180">
        <v>1755</v>
      </c>
      <c r="R6" s="180">
        <v>1705</v>
      </c>
      <c r="S6" s="180">
        <v>1695</v>
      </c>
      <c r="T6" s="180">
        <v>1728</v>
      </c>
      <c r="U6" s="180">
        <v>1939</v>
      </c>
      <c r="V6" s="180">
        <v>2039</v>
      </c>
      <c r="W6" s="180">
        <v>2184</v>
      </c>
      <c r="X6" s="180">
        <v>2217</v>
      </c>
      <c r="Y6" s="180">
        <v>2460</v>
      </c>
      <c r="Z6" s="180">
        <v>2090</v>
      </c>
    </row>
    <row r="7" spans="1:26" x14ac:dyDescent="0.25">
      <c r="A7" s="179" t="s">
        <v>334</v>
      </c>
      <c r="B7" s="180">
        <v>10579</v>
      </c>
      <c r="C7" s="180">
        <v>11574</v>
      </c>
      <c r="D7" s="180">
        <v>11853</v>
      </c>
      <c r="E7" s="180">
        <v>13096</v>
      </c>
      <c r="F7" s="180">
        <v>16111</v>
      </c>
      <c r="G7" s="180">
        <v>18391</v>
      </c>
      <c r="H7" s="180">
        <v>18030</v>
      </c>
      <c r="I7" s="180">
        <v>18727</v>
      </c>
      <c r="J7" s="180">
        <v>19146</v>
      </c>
      <c r="K7" s="180">
        <v>19067</v>
      </c>
      <c r="L7" s="180">
        <v>20633</v>
      </c>
      <c r="M7" s="180">
        <v>22135</v>
      </c>
      <c r="N7" s="180">
        <v>23635</v>
      </c>
      <c r="O7" s="180">
        <v>26142</v>
      </c>
      <c r="P7" s="180">
        <v>26970</v>
      </c>
      <c r="Q7" s="180">
        <v>26278</v>
      </c>
      <c r="R7" s="180">
        <v>25316</v>
      </c>
      <c r="S7" s="180">
        <v>26471</v>
      </c>
      <c r="T7" s="180">
        <v>27886</v>
      </c>
      <c r="U7" s="180">
        <v>33279</v>
      </c>
      <c r="V7" s="180">
        <v>32974</v>
      </c>
      <c r="W7" s="180">
        <v>36429</v>
      </c>
      <c r="X7" s="180">
        <v>38836</v>
      </c>
      <c r="Y7" s="180">
        <v>39302</v>
      </c>
      <c r="Z7" s="180">
        <v>39417</v>
      </c>
    </row>
    <row r="8" spans="1:26" x14ac:dyDescent="0.25">
      <c r="A8" s="179" t="s">
        <v>335</v>
      </c>
      <c r="B8" s="180">
        <v>5991</v>
      </c>
      <c r="C8" s="180">
        <v>6342</v>
      </c>
      <c r="D8" s="180">
        <v>7174</v>
      </c>
      <c r="E8" s="180">
        <v>9356</v>
      </c>
      <c r="F8" s="180">
        <v>9965</v>
      </c>
      <c r="G8" s="180">
        <v>11477</v>
      </c>
      <c r="H8" s="180">
        <v>12492</v>
      </c>
      <c r="I8" s="180">
        <v>13538</v>
      </c>
      <c r="J8" s="180">
        <v>15265</v>
      </c>
      <c r="K8" s="180">
        <v>15782</v>
      </c>
      <c r="L8" s="180">
        <v>17441</v>
      </c>
      <c r="M8" s="180">
        <v>19387</v>
      </c>
      <c r="N8" s="180">
        <v>22067</v>
      </c>
      <c r="O8" s="180">
        <v>23720</v>
      </c>
      <c r="P8" s="180">
        <v>24571</v>
      </c>
      <c r="Q8" s="180">
        <v>24132</v>
      </c>
      <c r="R8" s="180">
        <v>24483</v>
      </c>
      <c r="S8" s="180">
        <v>20280</v>
      </c>
      <c r="T8" s="180">
        <v>18306</v>
      </c>
      <c r="U8" s="180">
        <v>19896</v>
      </c>
      <c r="V8" s="180">
        <v>15858</v>
      </c>
      <c r="W8" s="180">
        <v>14095</v>
      </c>
      <c r="X8" s="180">
        <v>14106</v>
      </c>
      <c r="Y8" s="180">
        <v>15249</v>
      </c>
      <c r="Z8" s="180">
        <v>13747</v>
      </c>
    </row>
    <row r="9" spans="1:26" x14ac:dyDescent="0.25">
      <c r="A9" s="179" t="s">
        <v>336</v>
      </c>
      <c r="B9" s="180">
        <v>1433</v>
      </c>
      <c r="C9" s="180">
        <v>1370</v>
      </c>
      <c r="D9" s="180">
        <v>1340</v>
      </c>
      <c r="E9" s="180">
        <v>1268</v>
      </c>
      <c r="F9" s="180">
        <v>1305</v>
      </c>
      <c r="G9" s="180">
        <v>1537</v>
      </c>
      <c r="H9" s="180">
        <v>1493</v>
      </c>
      <c r="I9" s="180">
        <v>1622</v>
      </c>
      <c r="J9" s="180">
        <v>1585</v>
      </c>
      <c r="K9" s="180">
        <v>1585</v>
      </c>
      <c r="L9" s="180">
        <v>1486</v>
      </c>
      <c r="M9" s="180">
        <v>1732</v>
      </c>
      <c r="N9" s="180">
        <v>1724</v>
      </c>
      <c r="O9" s="180">
        <v>1814</v>
      </c>
      <c r="P9" s="180">
        <v>2040</v>
      </c>
      <c r="Q9" s="180">
        <v>2041</v>
      </c>
      <c r="R9" s="180">
        <v>2676</v>
      </c>
      <c r="S9" s="180">
        <v>3946</v>
      </c>
      <c r="T9" s="180">
        <v>6765</v>
      </c>
      <c r="U9" s="180">
        <v>9078</v>
      </c>
      <c r="V9" s="180">
        <v>11177</v>
      </c>
      <c r="W9" s="180">
        <v>13150</v>
      </c>
      <c r="X9" s="180">
        <v>13451</v>
      </c>
      <c r="Y9" s="180">
        <v>14326</v>
      </c>
      <c r="Z9" s="180">
        <v>15817</v>
      </c>
    </row>
    <row r="10" spans="1:26" x14ac:dyDescent="0.25">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topLeftCell="E1" workbookViewId="0">
      <selection activeCell="E1" sqref="E1"/>
    </sheetView>
  </sheetViews>
  <sheetFormatPr defaultRowHeight="15" x14ac:dyDescent="0.25"/>
  <sheetData>
    <row r="1" spans="1:32" s="3" customFormat="1" x14ac:dyDescent="0.25">
      <c r="E1" s="3" t="s">
        <v>392</v>
      </c>
    </row>
    <row r="3" spans="1:32" s="53" customFormat="1" x14ac:dyDescent="0.25">
      <c r="A3" s="54"/>
      <c r="B3" s="54" t="s">
        <v>4</v>
      </c>
      <c r="C3" s="54" t="s">
        <v>5</v>
      </c>
      <c r="D3" s="54" t="s">
        <v>6</v>
      </c>
      <c r="E3" s="54" t="s">
        <v>7</v>
      </c>
      <c r="F3" s="54" t="s">
        <v>8</v>
      </c>
      <c r="G3" s="54" t="s">
        <v>9</v>
      </c>
      <c r="H3" s="54" t="s">
        <v>10</v>
      </c>
      <c r="I3" s="54" t="s">
        <v>18</v>
      </c>
      <c r="J3" s="54" t="s">
        <v>174</v>
      </c>
      <c r="K3" s="54" t="s">
        <v>175</v>
      </c>
      <c r="L3" s="53" t="s">
        <v>176</v>
      </c>
      <c r="M3" s="53" t="s">
        <v>177</v>
      </c>
      <c r="N3" s="53" t="s">
        <v>178</v>
      </c>
      <c r="O3" s="53" t="s">
        <v>179</v>
      </c>
      <c r="P3" s="53" t="s">
        <v>180</v>
      </c>
      <c r="Q3" s="53" t="s">
        <v>181</v>
      </c>
      <c r="R3" s="53" t="s">
        <v>182</v>
      </c>
      <c r="S3" s="53" t="s">
        <v>183</v>
      </c>
      <c r="T3" s="53" t="s">
        <v>184</v>
      </c>
      <c r="U3" s="53" t="s">
        <v>185</v>
      </c>
      <c r="V3" s="53" t="s">
        <v>186</v>
      </c>
      <c r="W3" s="53" t="s">
        <v>187</v>
      </c>
      <c r="X3" s="53" t="s">
        <v>188</v>
      </c>
      <c r="Y3" s="53" t="s">
        <v>189</v>
      </c>
      <c r="Z3" s="53" t="s">
        <v>190</v>
      </c>
      <c r="AA3" s="53" t="s">
        <v>191</v>
      </c>
      <c r="AB3" s="53" t="s">
        <v>192</v>
      </c>
      <c r="AC3" s="53" t="s">
        <v>193</v>
      </c>
      <c r="AD3" s="53" t="s">
        <v>194</v>
      </c>
      <c r="AE3" s="53" t="s">
        <v>195</v>
      </c>
      <c r="AF3" s="53" t="s">
        <v>196</v>
      </c>
    </row>
    <row r="4" spans="1:32" s="53" customFormat="1" x14ac:dyDescent="0.25">
      <c r="A4" s="55" t="s">
        <v>197</v>
      </c>
      <c r="B4" s="53">
        <v>122059</v>
      </c>
      <c r="C4" s="53">
        <v>125923</v>
      </c>
      <c r="D4" s="53">
        <v>134115</v>
      </c>
      <c r="E4" s="53">
        <v>133635</v>
      </c>
      <c r="F4" s="53">
        <v>131598</v>
      </c>
      <c r="G4" s="53">
        <v>126676</v>
      </c>
      <c r="H4" s="53">
        <v>122904</v>
      </c>
      <c r="I4" s="53">
        <v>115849</v>
      </c>
      <c r="J4" s="53">
        <v>109623</v>
      </c>
      <c r="K4" s="53">
        <v>107268</v>
      </c>
    </row>
    <row r="5" spans="1:32" s="53" customFormat="1" x14ac:dyDescent="0.25">
      <c r="A5" s="55" t="s">
        <v>198</v>
      </c>
      <c r="K5" s="53">
        <v>107268</v>
      </c>
      <c r="L5" s="53">
        <v>108488</v>
      </c>
      <c r="M5" s="53">
        <v>108077</v>
      </c>
      <c r="N5" s="53">
        <v>111560</v>
      </c>
      <c r="O5" s="53">
        <v>111756</v>
      </c>
      <c r="P5" s="53">
        <v>116312</v>
      </c>
      <c r="Q5" s="53">
        <v>120230</v>
      </c>
      <c r="R5" s="53">
        <v>122976</v>
      </c>
      <c r="S5" s="53">
        <v>124125</v>
      </c>
      <c r="T5" s="53">
        <v>128746</v>
      </c>
      <c r="U5" s="53">
        <v>130347</v>
      </c>
      <c r="V5" s="53">
        <v>132551</v>
      </c>
      <c r="W5" s="53">
        <v>134877</v>
      </c>
      <c r="X5" s="53">
        <v>138862</v>
      </c>
      <c r="Y5" s="53">
        <v>135151</v>
      </c>
      <c r="Z5" s="53">
        <v>136551</v>
      </c>
      <c r="AA5" s="53">
        <v>136359</v>
      </c>
      <c r="AB5" s="53">
        <v>137467</v>
      </c>
      <c r="AC5" s="53">
        <v>136960</v>
      </c>
      <c r="AD5" s="53">
        <v>138554</v>
      </c>
      <c r="AE5" s="53">
        <v>140329</v>
      </c>
      <c r="AF5" s="53">
        <v>142855</v>
      </c>
    </row>
    <row r="6" spans="1:32" s="53" customFormat="1" x14ac:dyDescent="0.25">
      <c r="A6" s="55" t="s">
        <v>199</v>
      </c>
      <c r="B6" s="53">
        <v>109469</v>
      </c>
      <c r="C6" s="53">
        <v>110070</v>
      </c>
      <c r="D6" s="53">
        <v>113853</v>
      </c>
      <c r="E6" s="53">
        <v>119574</v>
      </c>
      <c r="F6" s="53">
        <v>122757</v>
      </c>
      <c r="G6" s="53">
        <v>125037</v>
      </c>
      <c r="H6" s="53">
        <v>132352</v>
      </c>
      <c r="I6" s="53">
        <v>136296</v>
      </c>
      <c r="J6" s="53">
        <v>144757</v>
      </c>
      <c r="K6" s="53">
        <v>145685</v>
      </c>
    </row>
    <row r="7" spans="1:32" s="53" customFormat="1" x14ac:dyDescent="0.25">
      <c r="A7" s="53" t="s">
        <v>200</v>
      </c>
      <c r="K7" s="53">
        <v>145685</v>
      </c>
      <c r="L7" s="53">
        <v>145654</v>
      </c>
      <c r="M7" s="53">
        <v>141812</v>
      </c>
      <c r="N7" s="53">
        <v>138226</v>
      </c>
      <c r="O7" s="53">
        <v>130881</v>
      </c>
      <c r="P7" s="53">
        <v>124366</v>
      </c>
      <c r="Q7" s="53">
        <v>120863</v>
      </c>
      <c r="R7" s="53">
        <v>121444</v>
      </c>
      <c r="S7" s="53">
        <v>121076</v>
      </c>
      <c r="T7" s="53">
        <v>124459</v>
      </c>
      <c r="U7" s="53">
        <v>124727</v>
      </c>
      <c r="V7" s="53">
        <v>128749</v>
      </c>
      <c r="W7" s="53">
        <v>132033</v>
      </c>
      <c r="X7" s="53">
        <v>134311</v>
      </c>
      <c r="Y7" s="53">
        <v>135110</v>
      </c>
      <c r="Z7" s="53">
        <v>139354</v>
      </c>
      <c r="AA7" s="53">
        <v>140685</v>
      </c>
      <c r="AB7" s="53">
        <v>142605</v>
      </c>
      <c r="AC7" s="53">
        <v>144720</v>
      </c>
      <c r="AD7" s="53">
        <v>148444</v>
      </c>
      <c r="AE7" s="53">
        <v>144676</v>
      </c>
      <c r="AF7" s="53">
        <v>145873</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workbookViewId="0"/>
  </sheetViews>
  <sheetFormatPr defaultRowHeight="15" x14ac:dyDescent="0.25"/>
  <sheetData>
    <row r="1" spans="1:26" x14ac:dyDescent="0.25">
      <c r="A1" s="173" t="s">
        <v>395</v>
      </c>
      <c r="B1" s="179"/>
      <c r="C1" s="179"/>
      <c r="D1" s="179"/>
      <c r="E1" s="179"/>
      <c r="F1" s="179"/>
      <c r="G1" s="179"/>
      <c r="H1" s="179"/>
      <c r="I1" s="179"/>
      <c r="J1" s="179"/>
      <c r="K1" s="179"/>
      <c r="L1" s="179"/>
      <c r="M1" s="179"/>
      <c r="N1" s="179"/>
      <c r="O1" s="179"/>
      <c r="P1" s="179"/>
      <c r="Q1" s="179"/>
      <c r="R1" s="179"/>
      <c r="S1" s="179"/>
      <c r="T1" s="179"/>
      <c r="U1" s="179"/>
      <c r="V1" s="179"/>
      <c r="W1" s="179"/>
      <c r="X1" s="179"/>
      <c r="Y1" s="179"/>
      <c r="Z1" s="179"/>
    </row>
    <row r="2" spans="1:26" x14ac:dyDescent="0.25">
      <c r="A2" s="182"/>
      <c r="B2" s="179"/>
      <c r="C2" s="179"/>
      <c r="D2" s="179"/>
      <c r="E2" s="179"/>
      <c r="F2" s="179"/>
      <c r="G2" s="179"/>
      <c r="H2" s="179"/>
      <c r="I2" s="179"/>
      <c r="J2" s="179"/>
      <c r="K2" s="179"/>
      <c r="L2" s="179"/>
      <c r="M2" s="179"/>
      <c r="N2" s="179"/>
      <c r="O2" s="179"/>
      <c r="P2" s="179"/>
      <c r="Q2" s="179"/>
      <c r="R2" s="179"/>
      <c r="S2" s="179"/>
      <c r="T2" s="179"/>
      <c r="U2" s="179"/>
      <c r="V2" s="179"/>
      <c r="W2" s="179"/>
      <c r="X2" s="179"/>
      <c r="Y2" s="179"/>
      <c r="Z2" s="179"/>
    </row>
    <row r="3" spans="1:26" x14ac:dyDescent="0.2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row>
    <row r="4" spans="1:26" x14ac:dyDescent="0.25">
      <c r="A4" s="169"/>
      <c r="B4" s="177" t="s">
        <v>328</v>
      </c>
      <c r="C4" s="177" t="s">
        <v>329</v>
      </c>
      <c r="D4" s="177" t="s">
        <v>330</v>
      </c>
      <c r="E4" s="177" t="s">
        <v>331</v>
      </c>
      <c r="F4" s="177" t="s">
        <v>332</v>
      </c>
      <c r="G4" s="177" t="s">
        <v>244</v>
      </c>
      <c r="H4" s="178" t="s">
        <v>245</v>
      </c>
      <c r="I4" s="177" t="s">
        <v>246</v>
      </c>
      <c r="J4" s="178" t="s">
        <v>247</v>
      </c>
      <c r="K4" s="177" t="s">
        <v>248</v>
      </c>
      <c r="L4" s="177" t="s">
        <v>249</v>
      </c>
      <c r="M4" s="177" t="s">
        <v>250</v>
      </c>
      <c r="N4" s="177" t="s">
        <v>251</v>
      </c>
      <c r="O4" s="177" t="s">
        <v>123</v>
      </c>
      <c r="P4" s="177" t="s">
        <v>122</v>
      </c>
      <c r="Q4" s="177" t="s">
        <v>121</v>
      </c>
      <c r="R4" s="177" t="s">
        <v>120</v>
      </c>
      <c r="S4" s="177" t="s">
        <v>119</v>
      </c>
      <c r="T4" s="177" t="s">
        <v>118</v>
      </c>
      <c r="U4" s="177" t="s">
        <v>117</v>
      </c>
      <c r="V4" s="177" t="s">
        <v>116</v>
      </c>
      <c r="W4" s="177" t="s">
        <v>115</v>
      </c>
      <c r="X4" s="177" t="s">
        <v>114</v>
      </c>
      <c r="Y4" s="177" t="s">
        <v>203</v>
      </c>
      <c r="Z4" s="177" t="s">
        <v>202</v>
      </c>
    </row>
    <row r="5" spans="1:26" x14ac:dyDescent="0.2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row>
    <row r="6" spans="1:26" x14ac:dyDescent="0.25">
      <c r="A6" s="179" t="s">
        <v>21</v>
      </c>
      <c r="B6" s="183">
        <v>32119</v>
      </c>
      <c r="C6" s="183">
        <v>33746</v>
      </c>
      <c r="D6" s="183">
        <v>34077</v>
      </c>
      <c r="E6" s="183">
        <v>34417</v>
      </c>
      <c r="F6" s="183">
        <v>32339</v>
      </c>
      <c r="G6" s="183">
        <v>35447</v>
      </c>
      <c r="H6" s="183">
        <v>35381</v>
      </c>
      <c r="I6" s="183">
        <v>37678</v>
      </c>
      <c r="J6" s="183">
        <v>40157</v>
      </c>
      <c r="K6" s="183">
        <v>40508</v>
      </c>
      <c r="L6" s="183">
        <v>43934</v>
      </c>
      <c r="M6" s="183">
        <v>48847</v>
      </c>
      <c r="N6" s="183">
        <v>53144</v>
      </c>
      <c r="O6" s="183">
        <v>57686</v>
      </c>
      <c r="P6" s="183">
        <v>59585</v>
      </c>
      <c r="Q6" s="183">
        <v>58576</v>
      </c>
      <c r="R6" s="183">
        <v>58711</v>
      </c>
      <c r="S6" s="183">
        <v>57878</v>
      </c>
      <c r="T6" s="183">
        <v>61138</v>
      </c>
      <c r="U6" s="183">
        <v>71880</v>
      </c>
      <c r="V6" s="183">
        <v>70154</v>
      </c>
      <c r="W6" s="183">
        <v>74775</v>
      </c>
      <c r="X6" s="183">
        <v>78198</v>
      </c>
      <c r="Y6" s="183">
        <v>81337</v>
      </c>
      <c r="Z6" s="180">
        <v>81172</v>
      </c>
    </row>
    <row r="7" spans="1:26" x14ac:dyDescent="0.25">
      <c r="A7" s="179" t="s">
        <v>337</v>
      </c>
      <c r="B7" s="180">
        <v>31639</v>
      </c>
      <c r="C7" s="180">
        <v>33172</v>
      </c>
      <c r="D7" s="180">
        <v>33077</v>
      </c>
      <c r="E7" s="180">
        <v>33245</v>
      </c>
      <c r="F7" s="180">
        <v>31087</v>
      </c>
      <c r="G7" s="180">
        <v>33985</v>
      </c>
      <c r="H7" s="180">
        <v>33945</v>
      </c>
      <c r="I7" s="180">
        <v>35476</v>
      </c>
      <c r="J7" s="180">
        <v>37526</v>
      </c>
      <c r="K7" s="180">
        <v>37472</v>
      </c>
      <c r="L7" s="180">
        <v>40351</v>
      </c>
      <c r="M7" s="180">
        <v>43874</v>
      </c>
      <c r="N7" s="180">
        <v>47551</v>
      </c>
      <c r="O7" s="180">
        <v>51464</v>
      </c>
      <c r="P7" s="180">
        <v>53335</v>
      </c>
      <c r="Q7" s="180">
        <v>52340</v>
      </c>
      <c r="R7" s="180">
        <v>52329</v>
      </c>
      <c r="S7" s="180">
        <v>50411</v>
      </c>
      <c r="T7" s="180">
        <v>52365</v>
      </c>
      <c r="U7" s="180">
        <v>61214</v>
      </c>
      <c r="V7" s="180">
        <v>59277</v>
      </c>
      <c r="W7" s="180">
        <v>63262</v>
      </c>
      <c r="X7" s="180">
        <v>65644</v>
      </c>
      <c r="Y7" s="180">
        <v>68261</v>
      </c>
      <c r="Z7" s="180">
        <v>68170</v>
      </c>
    </row>
    <row r="8" spans="1:26" x14ac:dyDescent="0.25">
      <c r="A8" s="179" t="s">
        <v>338</v>
      </c>
      <c r="B8" s="180"/>
      <c r="C8" s="180"/>
      <c r="D8" s="180"/>
      <c r="E8" s="180"/>
      <c r="F8" s="180"/>
      <c r="G8" s="180"/>
      <c r="H8" s="180"/>
      <c r="I8" s="180"/>
      <c r="J8" s="180"/>
      <c r="K8" s="180"/>
      <c r="L8" s="180"/>
      <c r="M8" s="180"/>
      <c r="N8" s="180"/>
      <c r="O8" s="180"/>
      <c r="P8" s="180"/>
      <c r="Q8" s="180">
        <v>43100</v>
      </c>
      <c r="R8" s="180">
        <v>43300</v>
      </c>
      <c r="S8" s="180">
        <v>42000</v>
      </c>
      <c r="T8" s="180">
        <v>43700</v>
      </c>
      <c r="U8" s="180">
        <v>51100</v>
      </c>
      <c r="V8" s="180">
        <v>48200</v>
      </c>
      <c r="W8" s="180">
        <v>51900</v>
      </c>
      <c r="X8" s="179">
        <v>53800</v>
      </c>
      <c r="Y8" s="179">
        <v>54600</v>
      </c>
      <c r="Z8" s="179">
        <v>54000</v>
      </c>
    </row>
    <row r="9" spans="1:26" x14ac:dyDescent="0.25">
      <c r="A9" s="179"/>
      <c r="B9" s="180"/>
      <c r="C9" s="180"/>
      <c r="D9" s="180"/>
      <c r="E9" s="180"/>
      <c r="F9" s="180"/>
      <c r="G9" s="180"/>
      <c r="H9" s="180"/>
      <c r="I9" s="180"/>
      <c r="J9" s="180"/>
      <c r="K9" s="180"/>
      <c r="L9" s="180"/>
      <c r="M9" s="180"/>
      <c r="N9" s="180"/>
      <c r="O9" s="180"/>
      <c r="P9" s="180"/>
      <c r="Q9" s="180"/>
      <c r="R9" s="180"/>
      <c r="S9" s="180"/>
      <c r="T9" s="180"/>
      <c r="U9" s="180"/>
      <c r="V9" s="180"/>
      <c r="W9" s="180"/>
      <c r="X9" s="179"/>
      <c r="Y9" s="179"/>
      <c r="Z9" s="179"/>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U8" sqref="U8"/>
    </sheetView>
  </sheetViews>
  <sheetFormatPr defaultRowHeight="15" x14ac:dyDescent="0.25"/>
  <sheetData>
    <row r="1" spans="1:10" x14ac:dyDescent="0.25">
      <c r="A1" s="173" t="s">
        <v>389</v>
      </c>
      <c r="B1" s="174"/>
      <c r="C1" s="184"/>
      <c r="D1" s="184"/>
      <c r="E1" s="184"/>
      <c r="F1" s="184"/>
      <c r="G1" s="184"/>
      <c r="H1" s="184"/>
      <c r="I1" s="184"/>
      <c r="J1" s="184"/>
    </row>
    <row r="2" spans="1:10" x14ac:dyDescent="0.25">
      <c r="A2" s="174"/>
      <c r="B2" s="174"/>
      <c r="C2" s="184"/>
      <c r="D2" s="184"/>
      <c r="E2" s="184"/>
      <c r="F2" s="184"/>
      <c r="G2" s="184"/>
      <c r="H2" s="184"/>
      <c r="I2" s="184"/>
      <c r="J2" s="184"/>
    </row>
    <row r="3" spans="1:10" x14ac:dyDescent="0.25">
      <c r="A3" s="175"/>
      <c r="B3" s="174"/>
      <c r="C3" s="184"/>
      <c r="D3" s="184"/>
      <c r="E3" s="184"/>
      <c r="F3" s="184"/>
      <c r="G3" s="184"/>
      <c r="H3" s="184"/>
      <c r="I3" s="184"/>
      <c r="J3" s="184"/>
    </row>
    <row r="4" spans="1:10" x14ac:dyDescent="0.25">
      <c r="A4" s="169"/>
      <c r="B4" s="177" t="s">
        <v>120</v>
      </c>
      <c r="C4" s="177" t="s">
        <v>119</v>
      </c>
      <c r="D4" s="177" t="s">
        <v>118</v>
      </c>
      <c r="E4" s="177" t="s">
        <v>117</v>
      </c>
      <c r="F4" s="177" t="s">
        <v>116</v>
      </c>
      <c r="G4" s="177" t="s">
        <v>115</v>
      </c>
      <c r="H4" s="177" t="s">
        <v>114</v>
      </c>
      <c r="I4" s="177" t="s">
        <v>203</v>
      </c>
      <c r="J4" s="177" t="s">
        <v>202</v>
      </c>
    </row>
    <row r="5" spans="1:10" x14ac:dyDescent="0.25">
      <c r="A5" s="184"/>
      <c r="B5" s="184"/>
      <c r="C5" s="184"/>
      <c r="D5" s="184"/>
      <c r="E5" s="184"/>
      <c r="F5" s="184"/>
      <c r="G5" s="184"/>
      <c r="H5" s="184"/>
      <c r="I5" s="184"/>
      <c r="J5" s="174"/>
    </row>
    <row r="6" spans="1:10" x14ac:dyDescent="0.25">
      <c r="A6" s="185" t="s">
        <v>339</v>
      </c>
      <c r="B6" s="186">
        <v>11513</v>
      </c>
      <c r="C6" s="186">
        <v>9408</v>
      </c>
      <c r="D6" s="186">
        <v>9578</v>
      </c>
      <c r="E6" s="186">
        <v>13956</v>
      </c>
      <c r="F6" s="186">
        <v>7960</v>
      </c>
      <c r="G6" s="186">
        <v>9879</v>
      </c>
      <c r="H6" s="186">
        <v>10619</v>
      </c>
      <c r="I6" s="186">
        <v>9937</v>
      </c>
      <c r="J6" s="187">
        <v>10053</v>
      </c>
    </row>
    <row r="7" spans="1:10" x14ac:dyDescent="0.25">
      <c r="A7" s="185" t="s">
        <v>340</v>
      </c>
      <c r="B7" s="186">
        <v>2974</v>
      </c>
      <c r="C7" s="186">
        <v>3085</v>
      </c>
      <c r="D7" s="186">
        <v>3421</v>
      </c>
      <c r="E7" s="186">
        <v>3654</v>
      </c>
      <c r="F7" s="186">
        <v>3831</v>
      </c>
      <c r="G7" s="186">
        <v>4119</v>
      </c>
      <c r="H7" s="186">
        <v>4193</v>
      </c>
      <c r="I7" s="186">
        <v>4465</v>
      </c>
      <c r="J7" s="187">
        <v>4262</v>
      </c>
    </row>
    <row r="8" spans="1:10" x14ac:dyDescent="0.25">
      <c r="A8" s="185" t="s">
        <v>341</v>
      </c>
      <c r="B8" s="186">
        <v>13081</v>
      </c>
      <c r="C8" s="186">
        <v>12562</v>
      </c>
      <c r="D8" s="186">
        <v>13034</v>
      </c>
      <c r="E8" s="186">
        <v>15187</v>
      </c>
      <c r="F8" s="186">
        <v>17264</v>
      </c>
      <c r="G8" s="186">
        <v>18413</v>
      </c>
      <c r="H8" s="186">
        <v>19189</v>
      </c>
      <c r="I8" s="186">
        <v>21073</v>
      </c>
      <c r="J8" s="187">
        <v>20723</v>
      </c>
    </row>
    <row r="9" spans="1:10" x14ac:dyDescent="0.25">
      <c r="A9" s="185" t="s">
        <v>342</v>
      </c>
      <c r="B9" s="186">
        <v>3021</v>
      </c>
      <c r="C9" s="186">
        <v>3159</v>
      </c>
      <c r="D9" s="186">
        <v>3368</v>
      </c>
      <c r="E9" s="186">
        <v>4009</v>
      </c>
      <c r="F9" s="186">
        <v>4311</v>
      </c>
      <c r="G9" s="186">
        <v>4520</v>
      </c>
      <c r="H9" s="186">
        <v>4735</v>
      </c>
      <c r="I9" s="186">
        <v>4925</v>
      </c>
      <c r="J9" s="187">
        <v>5108</v>
      </c>
    </row>
    <row r="10" spans="1:10" x14ac:dyDescent="0.25">
      <c r="A10" s="185" t="s">
        <v>343</v>
      </c>
      <c r="B10" s="186">
        <v>8164</v>
      </c>
      <c r="C10" s="186">
        <v>8048</v>
      </c>
      <c r="D10" s="186">
        <v>8728</v>
      </c>
      <c r="E10" s="186">
        <v>9478</v>
      </c>
      <c r="F10" s="186">
        <v>9794</v>
      </c>
      <c r="G10" s="186">
        <v>10509</v>
      </c>
      <c r="H10" s="186">
        <v>10737</v>
      </c>
      <c r="I10" s="186">
        <v>11449</v>
      </c>
      <c r="J10" s="187">
        <v>11473</v>
      </c>
    </row>
    <row r="11" spans="1:10" x14ac:dyDescent="0.25">
      <c r="A11" s="185" t="s">
        <v>344</v>
      </c>
      <c r="B11" s="186">
        <v>441</v>
      </c>
      <c r="C11" s="186">
        <v>436</v>
      </c>
      <c r="D11" s="186">
        <v>393</v>
      </c>
      <c r="E11" s="186">
        <v>465</v>
      </c>
      <c r="F11" s="186">
        <v>430</v>
      </c>
      <c r="G11" s="186">
        <v>477</v>
      </c>
      <c r="H11" s="186">
        <v>502</v>
      </c>
      <c r="I11" s="186">
        <v>561</v>
      </c>
      <c r="J11" s="187">
        <v>436</v>
      </c>
    </row>
    <row r="12" spans="1:10" x14ac:dyDescent="0.25">
      <c r="A12" s="185" t="s">
        <v>345</v>
      </c>
      <c r="B12" s="186">
        <v>13644</v>
      </c>
      <c r="C12" s="186">
        <v>14108</v>
      </c>
      <c r="D12" s="186">
        <v>14173</v>
      </c>
      <c r="E12" s="186">
        <v>14877</v>
      </c>
      <c r="F12" s="186">
        <v>15543</v>
      </c>
      <c r="G12" s="186">
        <v>15231</v>
      </c>
      <c r="H12" s="186">
        <v>15644</v>
      </c>
      <c r="I12" s="186">
        <v>15713</v>
      </c>
      <c r="J12" s="187">
        <v>15940</v>
      </c>
    </row>
    <row r="13" spans="1:10" x14ac:dyDescent="0.25">
      <c r="A13" s="185" t="s">
        <v>346</v>
      </c>
      <c r="B13" s="186">
        <v>596</v>
      </c>
      <c r="C13" s="186">
        <v>632</v>
      </c>
      <c r="D13" s="186">
        <v>787</v>
      </c>
      <c r="E13" s="186">
        <v>857</v>
      </c>
      <c r="F13" s="186">
        <v>1086</v>
      </c>
      <c r="G13" s="186">
        <v>1121</v>
      </c>
      <c r="H13" s="186">
        <v>1090</v>
      </c>
      <c r="I13" s="186">
        <v>1266</v>
      </c>
      <c r="J13" s="187">
        <v>1133</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N24" sqref="N24"/>
    </sheetView>
  </sheetViews>
  <sheetFormatPr defaultRowHeight="15" x14ac:dyDescent="0.25"/>
  <cols>
    <col min="1" max="1" width="26.85546875" customWidth="1"/>
  </cols>
  <sheetData>
    <row r="1" spans="1:6" x14ac:dyDescent="0.25">
      <c r="A1" s="196" t="s">
        <v>350</v>
      </c>
    </row>
    <row r="4" spans="1:6" x14ac:dyDescent="0.25">
      <c r="A4" s="188"/>
      <c r="B4" s="188"/>
      <c r="C4" s="188"/>
      <c r="D4" s="188"/>
      <c r="E4" s="188"/>
      <c r="F4" s="169"/>
    </row>
    <row r="5" spans="1:6" x14ac:dyDescent="0.25">
      <c r="A5" s="189" t="s">
        <v>159</v>
      </c>
      <c r="B5" s="190" t="s">
        <v>69</v>
      </c>
      <c r="C5" s="190" t="s">
        <v>67</v>
      </c>
      <c r="D5" s="190" t="s">
        <v>67</v>
      </c>
      <c r="E5" s="190" t="s">
        <v>68</v>
      </c>
      <c r="F5" s="190" t="s">
        <v>347</v>
      </c>
    </row>
    <row r="6" spans="1:6" x14ac:dyDescent="0.25">
      <c r="A6" s="189"/>
      <c r="B6" s="190" t="s">
        <v>348</v>
      </c>
      <c r="C6" s="190" t="s">
        <v>348</v>
      </c>
      <c r="D6" s="190" t="s">
        <v>349</v>
      </c>
      <c r="E6" s="190" t="s">
        <v>348</v>
      </c>
      <c r="F6" s="190" t="s">
        <v>349</v>
      </c>
    </row>
    <row r="7" spans="1:6" x14ac:dyDescent="0.25">
      <c r="A7" s="191"/>
      <c r="B7" s="192"/>
      <c r="C7" s="192"/>
      <c r="D7" s="192"/>
      <c r="E7" s="192"/>
      <c r="F7" s="169"/>
    </row>
    <row r="8" spans="1:6" x14ac:dyDescent="0.25">
      <c r="A8" s="193"/>
      <c r="B8" s="193"/>
      <c r="C8" s="193"/>
      <c r="D8" s="193"/>
      <c r="E8" s="193"/>
      <c r="F8" s="169"/>
    </row>
    <row r="9" spans="1:6" x14ac:dyDescent="0.25">
      <c r="A9" s="193" t="s">
        <v>17</v>
      </c>
      <c r="B9" s="194">
        <v>4450</v>
      </c>
      <c r="C9" s="194">
        <v>1440</v>
      </c>
      <c r="D9" s="194">
        <v>32.262412940912157</v>
      </c>
      <c r="E9" s="194">
        <v>3010</v>
      </c>
      <c r="F9" s="195">
        <v>67.737587059087843</v>
      </c>
    </row>
    <row r="10" spans="1:6" x14ac:dyDescent="0.25">
      <c r="A10" s="193" t="s">
        <v>16</v>
      </c>
      <c r="B10" s="194">
        <v>4210</v>
      </c>
      <c r="C10" s="194">
        <v>3670</v>
      </c>
      <c r="D10" s="194">
        <v>87.13811105837685</v>
      </c>
      <c r="E10" s="194">
        <v>540</v>
      </c>
      <c r="F10" s="195">
        <v>12.861888941623162</v>
      </c>
    </row>
    <row r="11" spans="1:6" x14ac:dyDescent="0.25">
      <c r="A11" s="193" t="s">
        <v>65</v>
      </c>
      <c r="B11" s="194">
        <v>2830</v>
      </c>
      <c r="C11" s="194">
        <v>1940</v>
      </c>
      <c r="D11" s="194">
        <v>68.655135898340973</v>
      </c>
      <c r="E11" s="194">
        <v>890</v>
      </c>
      <c r="F11" s="195">
        <v>31.34486410165902</v>
      </c>
    </row>
    <row r="12" spans="1:6" x14ac:dyDescent="0.25">
      <c r="A12" s="193" t="s">
        <v>13</v>
      </c>
      <c r="B12" s="194">
        <v>2380</v>
      </c>
      <c r="C12" s="194">
        <v>660</v>
      </c>
      <c r="D12" s="194">
        <v>27.864036928241713</v>
      </c>
      <c r="E12" s="194">
        <v>1720</v>
      </c>
      <c r="F12" s="195">
        <v>72.135963071758297</v>
      </c>
    </row>
    <row r="13" spans="1:6" x14ac:dyDescent="0.25">
      <c r="A13" s="193" t="s">
        <v>28</v>
      </c>
      <c r="B13" s="194">
        <v>2340</v>
      </c>
      <c r="C13" s="194">
        <v>2250</v>
      </c>
      <c r="D13" s="194">
        <v>95.988049509176264</v>
      </c>
      <c r="E13" s="194">
        <v>90</v>
      </c>
      <c r="F13" s="195">
        <v>4.0119504908237307</v>
      </c>
    </row>
    <row r="14" spans="1:6" x14ac:dyDescent="0.25">
      <c r="A14" s="193" t="s">
        <v>33</v>
      </c>
      <c r="B14" s="194">
        <v>2220</v>
      </c>
      <c r="C14" s="194">
        <v>1920</v>
      </c>
      <c r="D14" s="194">
        <v>86.648624267027515</v>
      </c>
      <c r="E14" s="194">
        <v>300</v>
      </c>
      <c r="F14" s="195">
        <v>13.351375732972484</v>
      </c>
    </row>
    <row r="15" spans="1:6" x14ac:dyDescent="0.25">
      <c r="A15" s="193" t="s">
        <v>14</v>
      </c>
      <c r="B15" s="194">
        <v>2190</v>
      </c>
      <c r="C15" s="194">
        <v>1890</v>
      </c>
      <c r="D15" s="194">
        <v>86.371923427529623</v>
      </c>
      <c r="E15" s="194">
        <v>300</v>
      </c>
      <c r="F15" s="195">
        <v>13.628076572470373</v>
      </c>
    </row>
    <row r="16" spans="1:6" x14ac:dyDescent="0.25">
      <c r="A16" s="193" t="s">
        <v>15</v>
      </c>
      <c r="B16" s="194">
        <v>1620</v>
      </c>
      <c r="C16" s="194">
        <v>980</v>
      </c>
      <c r="D16" s="194">
        <v>60.615384615384613</v>
      </c>
      <c r="E16" s="194">
        <v>640</v>
      </c>
      <c r="F16" s="195">
        <v>39.384615384615387</v>
      </c>
    </row>
    <row r="17" spans="1:6" x14ac:dyDescent="0.25">
      <c r="A17" s="193" t="s">
        <v>30</v>
      </c>
      <c r="B17" s="194">
        <v>1390</v>
      </c>
      <c r="C17" s="194">
        <v>1190</v>
      </c>
      <c r="D17" s="194">
        <v>85.765636232925957</v>
      </c>
      <c r="E17" s="194">
        <v>200</v>
      </c>
      <c r="F17" s="195">
        <v>14.234363767074049</v>
      </c>
    </row>
    <row r="18" spans="1:6" x14ac:dyDescent="0.25">
      <c r="A18" s="193" t="s">
        <v>32</v>
      </c>
      <c r="B18" s="194">
        <v>1170</v>
      </c>
      <c r="C18" s="194">
        <v>650</v>
      </c>
      <c r="D18" s="194">
        <v>55.536626916524703</v>
      </c>
      <c r="E18" s="194">
        <v>520</v>
      </c>
      <c r="F18" s="195">
        <v>44.463373083475297</v>
      </c>
    </row>
    <row r="19" spans="1:6" x14ac:dyDescent="0.25">
      <c r="A19" s="193" t="s">
        <v>11</v>
      </c>
      <c r="B19" s="194">
        <v>1010</v>
      </c>
      <c r="C19" s="194">
        <v>550</v>
      </c>
      <c r="D19" s="194">
        <v>54.491609081934847</v>
      </c>
      <c r="E19" s="194">
        <v>460</v>
      </c>
      <c r="F19" s="195">
        <v>45.508390918065153</v>
      </c>
    </row>
    <row r="20" spans="1:6" x14ac:dyDescent="0.25">
      <c r="A20" s="193" t="s">
        <v>29</v>
      </c>
      <c r="B20" s="194">
        <v>920</v>
      </c>
      <c r="C20" s="193">
        <v>540</v>
      </c>
      <c r="D20" s="194">
        <v>59.00216919739696</v>
      </c>
      <c r="E20" s="193">
        <v>380</v>
      </c>
      <c r="F20" s="195">
        <v>40.997830802603033</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
  <sheetViews>
    <sheetView workbookViewId="0">
      <selection activeCell="AA26" sqref="AA26"/>
    </sheetView>
  </sheetViews>
  <sheetFormatPr defaultRowHeight="15" x14ac:dyDescent="0.25"/>
  <sheetData>
    <row r="1" spans="1:45" x14ac:dyDescent="0.25">
      <c r="A1" s="196" t="s">
        <v>396</v>
      </c>
    </row>
    <row r="3" spans="1:45" x14ac:dyDescent="0.25">
      <c r="A3" s="198" t="s">
        <v>237</v>
      </c>
      <c r="B3" s="189">
        <v>1948</v>
      </c>
      <c r="C3" s="189">
        <v>1949</v>
      </c>
      <c r="D3" s="189">
        <v>1950</v>
      </c>
      <c r="E3" s="189">
        <v>1951</v>
      </c>
      <c r="F3" s="189">
        <v>1952</v>
      </c>
      <c r="G3" s="189">
        <v>1953</v>
      </c>
      <c r="H3" s="189">
        <v>1954</v>
      </c>
      <c r="I3" s="189">
        <v>1955</v>
      </c>
      <c r="J3" s="189">
        <v>1956</v>
      </c>
      <c r="K3" s="189">
        <v>1957</v>
      </c>
      <c r="L3" s="189">
        <v>1958</v>
      </c>
      <c r="M3" s="189">
        <v>1959</v>
      </c>
      <c r="N3" s="189">
        <v>1960</v>
      </c>
      <c r="O3" s="189">
        <v>1961</v>
      </c>
      <c r="P3" s="189">
        <v>1962</v>
      </c>
      <c r="Q3" s="189">
        <v>1963</v>
      </c>
      <c r="R3" s="189">
        <v>1964</v>
      </c>
      <c r="S3" s="189">
        <v>1965</v>
      </c>
      <c r="T3" s="189">
        <v>1966</v>
      </c>
      <c r="U3" s="189">
        <v>1967</v>
      </c>
      <c r="V3" s="189">
        <v>1968</v>
      </c>
      <c r="W3" s="189">
        <v>1969</v>
      </c>
      <c r="X3" s="189">
        <v>1970</v>
      </c>
      <c r="Y3" s="189">
        <v>1971</v>
      </c>
      <c r="Z3" s="189">
        <v>1972</v>
      </c>
      <c r="AA3" s="189">
        <v>1973</v>
      </c>
      <c r="AB3" s="189">
        <v>1974</v>
      </c>
      <c r="AC3" s="189">
        <v>1975</v>
      </c>
      <c r="AD3" s="189">
        <v>1976</v>
      </c>
      <c r="AE3" s="189">
        <v>1977</v>
      </c>
      <c r="AF3" s="189">
        <v>1978</v>
      </c>
      <c r="AG3" s="189">
        <v>1979</v>
      </c>
      <c r="AH3" s="189">
        <v>1980</v>
      </c>
      <c r="AI3" s="189">
        <v>1981</v>
      </c>
      <c r="AJ3" s="189">
        <v>1982</v>
      </c>
      <c r="AK3" s="189">
        <v>1983</v>
      </c>
      <c r="AL3" s="189">
        <v>1984</v>
      </c>
      <c r="AM3" s="189">
        <v>1985</v>
      </c>
      <c r="AN3" s="189">
        <v>1986</v>
      </c>
      <c r="AO3" s="189">
        <v>1987</v>
      </c>
      <c r="AP3" s="189">
        <v>1988</v>
      </c>
      <c r="AQ3" s="189">
        <v>1989</v>
      </c>
      <c r="AR3" s="189">
        <v>1990</v>
      </c>
      <c r="AS3" s="189">
        <v>1991</v>
      </c>
    </row>
    <row r="4" spans="1:45" x14ac:dyDescent="0.25">
      <c r="A4" s="198"/>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row>
    <row r="5" spans="1:45" x14ac:dyDescent="0.25">
      <c r="A5" s="202" t="s">
        <v>351</v>
      </c>
      <c r="B5" s="199">
        <v>4.2608749078397645</v>
      </c>
      <c r="C5" s="199">
        <v>4.3579267804213728</v>
      </c>
      <c r="D5" s="199">
        <v>4.1518627550502485</v>
      </c>
      <c r="E5" s="199">
        <v>3.3639197590658516</v>
      </c>
      <c r="F5" s="199">
        <v>3.0031139494379055</v>
      </c>
      <c r="G5" s="199">
        <v>3.4770979605483117</v>
      </c>
      <c r="H5" s="199">
        <v>4.2394604323086149</v>
      </c>
      <c r="I5" s="199">
        <v>4.9159536271234883</v>
      </c>
      <c r="J5" s="199">
        <v>5.0166684589740838</v>
      </c>
      <c r="K5" s="199">
        <v>4.9112013306386713</v>
      </c>
      <c r="L5" s="199">
        <v>4.4935529689546403</v>
      </c>
      <c r="M5" s="199">
        <v>3.8685833147611621</v>
      </c>
      <c r="N5" s="199">
        <v>3.6675829348194453</v>
      </c>
      <c r="O5" s="199">
        <v>3.9674881235154391</v>
      </c>
      <c r="P5" s="199">
        <v>3.7982013281942706</v>
      </c>
      <c r="Q5" s="199">
        <v>4.02496585348986</v>
      </c>
      <c r="R5" s="199">
        <v>3.8351107465135357</v>
      </c>
      <c r="S5" s="199">
        <v>3.7853196527229676</v>
      </c>
      <c r="T5" s="199">
        <v>3.7716164522145998</v>
      </c>
      <c r="U5" s="199">
        <v>3.9313452871799792</v>
      </c>
      <c r="V5" s="199">
        <v>4.0910845233500579</v>
      </c>
      <c r="W5" s="199">
        <v>4.9427982160799591</v>
      </c>
      <c r="X5" s="199">
        <v>5.7607320497045107</v>
      </c>
      <c r="Y5" s="199">
        <v>7.1734312348791169</v>
      </c>
      <c r="Z5" s="199">
        <v>8.9767927077454548</v>
      </c>
      <c r="AA5" s="199">
        <v>10.660880476837812</v>
      </c>
      <c r="AB5" s="199">
        <v>12.146980538559921</v>
      </c>
      <c r="AC5" s="199">
        <v>12.465775779224311</v>
      </c>
      <c r="AD5" s="199">
        <v>12.290523998405799</v>
      </c>
      <c r="AE5" s="199">
        <v>11.837145011309374</v>
      </c>
      <c r="AF5" s="199">
        <v>10.992567024260135</v>
      </c>
      <c r="AG5" s="199">
        <v>11.513257575757576</v>
      </c>
      <c r="AH5" s="199">
        <v>11.887293597577964</v>
      </c>
      <c r="AI5" s="199">
        <v>11.814775059789467</v>
      </c>
      <c r="AJ5" s="199">
        <v>11.89045007138027</v>
      </c>
      <c r="AK5" s="199">
        <v>11.608759778205105</v>
      </c>
      <c r="AL5" s="199">
        <v>11.308460136098626</v>
      </c>
      <c r="AM5" s="199">
        <v>11.30268529204058</v>
      </c>
      <c r="AN5" s="199">
        <v>12.220608610012187</v>
      </c>
      <c r="AO5" s="199">
        <v>12.586595713613576</v>
      </c>
      <c r="AP5" s="199">
        <v>13.522813189526145</v>
      </c>
      <c r="AQ5" s="199">
        <v>14.178925607454234</v>
      </c>
      <c r="AR5" s="199">
        <v>14.741893020424918</v>
      </c>
      <c r="AS5" s="199">
        <v>15.46477994555354</v>
      </c>
    </row>
    <row r="6" spans="1:45" x14ac:dyDescent="0.25">
      <c r="A6" s="197" t="s">
        <v>352</v>
      </c>
      <c r="B6" s="200">
        <v>2.6403907594003444</v>
      </c>
      <c r="C6" s="200">
        <v>2.6500040054474079</v>
      </c>
      <c r="D6" s="200">
        <v>3.003079213616215</v>
      </c>
      <c r="E6" s="200">
        <v>3.8870004755279246</v>
      </c>
      <c r="F6" s="200">
        <v>4.6322197005682515</v>
      </c>
      <c r="G6" s="200">
        <v>5.0695947491597604</v>
      </c>
      <c r="H6" s="200">
        <v>5.5901976112131191</v>
      </c>
      <c r="I6" s="200">
        <v>6.0109680070023748</v>
      </c>
      <c r="J6" s="200">
        <v>6.2067605835752948</v>
      </c>
      <c r="K6" s="200">
        <v>6.0862411246042969</v>
      </c>
      <c r="L6" s="200">
        <v>6.0615004334913571</v>
      </c>
      <c r="M6" s="200">
        <v>5.814946883589629</v>
      </c>
      <c r="N6" s="200">
        <v>5.3526377226343334</v>
      </c>
      <c r="O6" s="200">
        <v>5.0382274346793352</v>
      </c>
      <c r="P6" s="200">
        <v>4.7445849845285277</v>
      </c>
      <c r="Q6" s="200">
        <v>4.9240132090803783</v>
      </c>
      <c r="R6" s="200">
        <v>5.2281188868555564</v>
      </c>
      <c r="S6" s="200">
        <v>5.4380426203630625</v>
      </c>
      <c r="T6" s="200">
        <v>6.3450412569947208</v>
      </c>
      <c r="U6" s="200">
        <v>7.2218493303928142</v>
      </c>
      <c r="V6" s="200">
        <v>8.1972714916181424</v>
      </c>
      <c r="W6" s="200">
        <v>8.6093532408468327</v>
      </c>
      <c r="X6" s="200">
        <v>9.5128333997677679</v>
      </c>
      <c r="Y6" s="200">
        <v>10.726309912531509</v>
      </c>
      <c r="Z6" s="200">
        <v>11.2325346741231</v>
      </c>
      <c r="AA6" s="200">
        <v>12.016800864442819</v>
      </c>
      <c r="AB6" s="200">
        <v>12.784748867918006</v>
      </c>
      <c r="AC6" s="200">
        <v>14.681510761364256</v>
      </c>
      <c r="AD6" s="200">
        <v>16.167846501300033</v>
      </c>
      <c r="AE6" s="200">
        <v>17.333307556981847</v>
      </c>
      <c r="AF6" s="200">
        <v>17.731275373119693</v>
      </c>
      <c r="AG6" s="200">
        <v>19.128787878787875</v>
      </c>
      <c r="AH6" s="200">
        <v>19.370716395178214</v>
      </c>
      <c r="AI6" s="200">
        <v>19.53938572208726</v>
      </c>
      <c r="AJ6" s="200">
        <v>19.041625967390488</v>
      </c>
      <c r="AK6" s="200">
        <v>18.378358195022685</v>
      </c>
      <c r="AL6" s="200">
        <v>18.600747278929987</v>
      </c>
      <c r="AM6" s="200">
        <v>18.158017121105118</v>
      </c>
      <c r="AN6" s="200">
        <v>17.500459044852853</v>
      </c>
      <c r="AO6" s="189"/>
      <c r="AP6" s="189"/>
      <c r="AQ6" s="189"/>
      <c r="AR6" s="189"/>
      <c r="AS6" s="189"/>
    </row>
    <row r="7" spans="1:45" x14ac:dyDescent="0.25">
      <c r="A7" s="197" t="s">
        <v>353</v>
      </c>
      <c r="B7" s="200">
        <v>2.3838781027279428</v>
      </c>
      <c r="C7" s="200">
        <v>2.8470720179444049</v>
      </c>
      <c r="D7" s="200">
        <v>3.0166142185226548</v>
      </c>
      <c r="E7" s="200">
        <v>2.8690184751404573</v>
      </c>
      <c r="F7" s="200">
        <v>3.0330219383895436</v>
      </c>
      <c r="G7" s="200">
        <v>2.8225025955058154</v>
      </c>
      <c r="H7" s="200">
        <v>2.2869816568800339</v>
      </c>
      <c r="I7" s="200">
        <v>2.1382254693556764</v>
      </c>
      <c r="J7" s="200">
        <v>1.8245689500663147</v>
      </c>
      <c r="K7" s="200">
        <v>1.7634539373669789</v>
      </c>
      <c r="L7" s="200">
        <v>1.8999833982033181</v>
      </c>
      <c r="M7" s="200">
        <v>1.8033578485996582</v>
      </c>
      <c r="N7" s="200">
        <v>1.9674662047671045</v>
      </c>
      <c r="O7" s="200">
        <v>2.360451306413303</v>
      </c>
      <c r="P7" s="200">
        <v>2.383149666141902</v>
      </c>
      <c r="Q7" s="200">
        <v>2.6971420667715549</v>
      </c>
      <c r="R7" s="200">
        <v>3.0605161860289023</v>
      </c>
      <c r="S7" s="200">
        <v>3.4364640883977895</v>
      </c>
      <c r="T7" s="200">
        <v>3.6973222471625924</v>
      </c>
      <c r="U7" s="200">
        <v>3.9984658164732938</v>
      </c>
      <c r="V7" s="200">
        <v>4.3411138892151762</v>
      </c>
      <c r="W7" s="200">
        <v>4.8511343404607903</v>
      </c>
      <c r="X7" s="200">
        <v>5.1784197847524283</v>
      </c>
      <c r="Y7" s="200">
        <v>5.8707090530732415</v>
      </c>
      <c r="Z7" s="200">
        <v>6.2575889726882465</v>
      </c>
      <c r="AA7" s="200">
        <v>6.425807800899296</v>
      </c>
      <c r="AB7" s="200">
        <v>6.3292889488056971</v>
      </c>
      <c r="AC7" s="200">
        <v>6.0796721727620522</v>
      </c>
      <c r="AD7" s="200">
        <v>6.238257007838147</v>
      </c>
      <c r="AE7" s="200">
        <v>5.9311384770042714</v>
      </c>
      <c r="AF7" s="200">
        <v>5.797328835631216</v>
      </c>
      <c r="AG7" s="200">
        <v>6.100378787878789</v>
      </c>
      <c r="AH7" s="200">
        <v>6.3819907501996695</v>
      </c>
      <c r="AI7" s="200">
        <v>6.155961056814121</v>
      </c>
      <c r="AJ7" s="200"/>
      <c r="AK7" s="200"/>
      <c r="AL7" s="200"/>
      <c r="AM7" s="200"/>
      <c r="AN7" s="200"/>
      <c r="AO7" s="189"/>
      <c r="AP7" s="189"/>
      <c r="AQ7" s="189"/>
      <c r="AR7" s="189"/>
      <c r="AS7" s="189"/>
    </row>
    <row r="8" spans="1:45" x14ac:dyDescent="0.25">
      <c r="A8" s="197" t="s">
        <v>354</v>
      </c>
      <c r="B8" s="200">
        <v>1.7218604079626445</v>
      </c>
      <c r="C8" s="200">
        <v>1.5316830890010422</v>
      </c>
      <c r="D8" s="200">
        <v>1.3873380029100257</v>
      </c>
      <c r="E8" s="200">
        <v>1.273358107751104</v>
      </c>
      <c r="F8" s="200">
        <v>1.2367833078235773</v>
      </c>
      <c r="G8" s="200">
        <v>1.2018511675377006</v>
      </c>
      <c r="H8" s="200">
        <v>1.1653062337520677</v>
      </c>
      <c r="I8" s="200">
        <v>1.2432789696504152</v>
      </c>
      <c r="J8" s="200">
        <v>1.3209305660106825</v>
      </c>
      <c r="K8" s="200">
        <v>1.5917586250067082</v>
      </c>
      <c r="L8" s="200">
        <v>1.835420855545923</v>
      </c>
      <c r="M8" s="200">
        <v>2.0819404204739627</v>
      </c>
      <c r="N8" s="200">
        <v>2.4080280152125617</v>
      </c>
      <c r="O8" s="200">
        <v>2.6425178147268404</v>
      </c>
      <c r="P8" s="200">
        <v>2.9531512947179852</v>
      </c>
      <c r="Q8" s="200">
        <v>3.482079565690972</v>
      </c>
      <c r="R8" s="200">
        <v>3.5842746261121956</v>
      </c>
      <c r="S8" s="200">
        <v>3.9226519337016583</v>
      </c>
      <c r="T8" s="200">
        <v>4.1747020328159081</v>
      </c>
      <c r="U8" s="200">
        <v>4.65049381532266</v>
      </c>
      <c r="V8" s="200">
        <v>4.7287433087778794</v>
      </c>
      <c r="W8" s="200">
        <v>4.7242151280650084</v>
      </c>
      <c r="X8" s="200">
        <v>4.3916049981802772</v>
      </c>
      <c r="Y8" s="200">
        <v>4.4055695602889671</v>
      </c>
      <c r="Z8" s="200">
        <v>4.2207514579378547</v>
      </c>
      <c r="AA8" s="200">
        <v>3.9056781344766343</v>
      </c>
      <c r="AB8" s="200">
        <v>3.8127830204984647</v>
      </c>
      <c r="AC8" s="200">
        <v>3.8675635981215208</v>
      </c>
      <c r="AD8" s="200">
        <v>3.6647624831565224</v>
      </c>
      <c r="AE8" s="200"/>
      <c r="AF8" s="200"/>
      <c r="AG8" s="200"/>
      <c r="AH8" s="200"/>
      <c r="AI8" s="200"/>
      <c r="AJ8" s="200"/>
      <c r="AK8" s="200"/>
      <c r="AL8" s="200"/>
      <c r="AM8" s="200"/>
      <c r="AN8" s="200"/>
      <c r="AO8" s="189"/>
      <c r="AP8" s="189"/>
      <c r="AQ8" s="189"/>
      <c r="AR8" s="189"/>
      <c r="AS8" s="189"/>
    </row>
    <row r="9" spans="1:45" x14ac:dyDescent="0.25">
      <c r="A9" s="197" t="s">
        <v>355</v>
      </c>
      <c r="B9" s="200">
        <v>2.1703735561563011</v>
      </c>
      <c r="C9" s="200">
        <v>2.3279660338059749</v>
      </c>
      <c r="D9" s="200">
        <v>2.6697797177951461</v>
      </c>
      <c r="E9" s="200">
        <v>2.8197044682012731</v>
      </c>
      <c r="F9" s="200">
        <v>3.2652486761316659</v>
      </c>
      <c r="G9" s="200">
        <v>3.6653821112460161</v>
      </c>
      <c r="H9" s="200">
        <v>3.9104114021851757</v>
      </c>
      <c r="I9" s="200">
        <v>4.3282542291134476</v>
      </c>
      <c r="J9" s="200">
        <v>4.839230024733844</v>
      </c>
      <c r="K9" s="200">
        <v>5.2206105914545802</v>
      </c>
      <c r="L9" s="200">
        <v>5.723930567596982</v>
      </c>
      <c r="M9" s="200">
        <v>5.9560953866726098</v>
      </c>
      <c r="N9" s="200">
        <v>6.2055202018300264</v>
      </c>
      <c r="O9" s="200">
        <v>6.3372179334916847</v>
      </c>
      <c r="P9" s="200">
        <v>6.440113638419918</v>
      </c>
      <c r="Q9" s="200">
        <v>6.1031483946817868</v>
      </c>
      <c r="R9" s="200">
        <v>5.6793083864453884</v>
      </c>
      <c r="S9" s="200">
        <v>5.2233622730860283</v>
      </c>
      <c r="T9" s="200">
        <v>4.7674749454648904</v>
      </c>
      <c r="U9" s="200">
        <v>4.1902387573113415</v>
      </c>
      <c r="V9" s="200">
        <v>3.7789673283774938</v>
      </c>
      <c r="W9" s="200">
        <v>3.2963739886125261</v>
      </c>
      <c r="X9" s="200">
        <v>3.0086133689190824</v>
      </c>
      <c r="Y9" s="200">
        <v>2.4531781345695123</v>
      </c>
      <c r="Z9" s="200">
        <v>2.1445795495356812</v>
      </c>
      <c r="AA9" s="200">
        <v>1.6800864442817769</v>
      </c>
      <c r="AB9" s="200">
        <v>1.1683777524283556</v>
      </c>
      <c r="AC9" s="200">
        <v>0.5095102536672016</v>
      </c>
      <c r="AD9" s="200"/>
      <c r="AE9" s="200"/>
      <c r="AF9" s="200"/>
      <c r="AG9" s="200"/>
      <c r="AH9" s="200"/>
      <c r="AI9" s="200"/>
      <c r="AJ9" s="200"/>
      <c r="AK9" s="200"/>
      <c r="AL9" s="200"/>
      <c r="AM9" s="200"/>
      <c r="AN9" s="200"/>
      <c r="AO9" s="189"/>
      <c r="AP9" s="189"/>
      <c r="AQ9" s="189"/>
      <c r="AR9" s="189"/>
      <c r="AS9" s="189"/>
    </row>
    <row r="10" spans="1:45" x14ac:dyDescent="0.25">
      <c r="A10" s="197"/>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row>
    <row r="11" spans="1:45" x14ac:dyDescent="0.25">
      <c r="A11" s="197"/>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row>
    <row r="12" spans="1:45" x14ac:dyDescent="0.25">
      <c r="A12" s="197"/>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row>
    <row r="13" spans="1:45" x14ac:dyDescent="0.25">
      <c r="A13" s="196" t="s">
        <v>397</v>
      </c>
      <c r="B13" s="189"/>
      <c r="C13" s="189"/>
      <c r="D13" s="189"/>
      <c r="E13" s="189"/>
      <c r="F13" s="189"/>
      <c r="G13" s="189"/>
      <c r="H13" s="189"/>
      <c r="I13" s="189"/>
      <c r="J13" s="189"/>
      <c r="K13" s="189"/>
      <c r="L13" s="189"/>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row>
    <row r="14" spans="1:45" x14ac:dyDescent="0.25">
      <c r="A14" s="198"/>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row>
    <row r="15" spans="1:45" x14ac:dyDescent="0.25">
      <c r="A15" s="198" t="s">
        <v>237</v>
      </c>
      <c r="B15" s="189">
        <v>1948</v>
      </c>
      <c r="C15" s="189">
        <v>1949</v>
      </c>
      <c r="D15" s="189">
        <v>1950</v>
      </c>
      <c r="E15" s="189">
        <v>1951</v>
      </c>
      <c r="F15" s="189">
        <v>1952</v>
      </c>
      <c r="G15" s="189">
        <v>1953</v>
      </c>
      <c r="H15" s="189">
        <v>1954</v>
      </c>
      <c r="I15" s="189">
        <v>1955</v>
      </c>
      <c r="J15" s="189">
        <v>1956</v>
      </c>
      <c r="K15" s="189">
        <v>1957</v>
      </c>
      <c r="L15" s="189">
        <v>1958</v>
      </c>
      <c r="M15" s="189">
        <v>1959</v>
      </c>
      <c r="N15" s="189">
        <v>1960</v>
      </c>
      <c r="O15" s="189">
        <v>1961</v>
      </c>
      <c r="P15" s="189">
        <v>1962</v>
      </c>
      <c r="Q15" s="189">
        <v>1963</v>
      </c>
      <c r="R15" s="189">
        <v>1964</v>
      </c>
      <c r="S15" s="189">
        <v>1965</v>
      </c>
      <c r="T15" s="189">
        <v>1966</v>
      </c>
      <c r="U15" s="189">
        <v>1967</v>
      </c>
      <c r="V15" s="189">
        <v>1968</v>
      </c>
      <c r="W15" s="189">
        <v>1969</v>
      </c>
      <c r="X15" s="189">
        <v>1970</v>
      </c>
      <c r="Y15" s="189">
        <v>1971</v>
      </c>
      <c r="Z15" s="189">
        <v>1972</v>
      </c>
      <c r="AA15" s="189">
        <v>1973</v>
      </c>
      <c r="AB15" s="189">
        <v>1974</v>
      </c>
      <c r="AC15" s="189">
        <v>1975</v>
      </c>
      <c r="AD15" s="189">
        <v>1976</v>
      </c>
      <c r="AE15" s="189">
        <v>1977</v>
      </c>
      <c r="AF15" s="189">
        <v>1978</v>
      </c>
      <c r="AG15" s="189">
        <v>1979</v>
      </c>
      <c r="AH15" s="189">
        <v>1980</v>
      </c>
      <c r="AI15" s="189">
        <v>1981</v>
      </c>
      <c r="AJ15" s="189">
        <v>1982</v>
      </c>
      <c r="AK15" s="189">
        <v>1983</v>
      </c>
      <c r="AL15" s="189">
        <v>1984</v>
      </c>
      <c r="AM15" s="189">
        <v>1985</v>
      </c>
      <c r="AN15" s="189">
        <v>1986</v>
      </c>
      <c r="AO15" s="189">
        <v>1987</v>
      </c>
      <c r="AP15" s="189">
        <v>1988</v>
      </c>
      <c r="AQ15" s="189">
        <v>1989</v>
      </c>
      <c r="AR15" s="189">
        <v>1990</v>
      </c>
      <c r="AS15" s="189">
        <v>1991</v>
      </c>
    </row>
    <row r="16" spans="1:45" x14ac:dyDescent="0.25">
      <c r="A16" s="198"/>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row>
    <row r="17" spans="1:45" x14ac:dyDescent="0.25">
      <c r="A17" s="202" t="s">
        <v>351</v>
      </c>
      <c r="B17" s="199">
        <v>4.8958071805171981</v>
      </c>
      <c r="C17" s="199">
        <v>5.4108309269754011</v>
      </c>
      <c r="D17" s="199">
        <v>4.9351783000872906</v>
      </c>
      <c r="E17" s="199">
        <v>4.3653276955602536</v>
      </c>
      <c r="F17" s="199">
        <v>4.0684180429883279</v>
      </c>
      <c r="G17" s="199">
        <v>4.0482704217787555</v>
      </c>
      <c r="H17" s="199">
        <v>3.7918073295513866</v>
      </c>
      <c r="I17" s="199">
        <v>3.6605001712915386</v>
      </c>
      <c r="J17" s="199">
        <v>3.6494744147468561</v>
      </c>
      <c r="K17" s="199">
        <v>3.6326977560704292</v>
      </c>
      <c r="L17" s="199">
        <v>3.0443519954872373</v>
      </c>
      <c r="M17" s="199">
        <v>2.8675731442780803</v>
      </c>
      <c r="N17" s="199">
        <v>2.7776259949365243</v>
      </c>
      <c r="O17" s="199">
        <v>2.5962066339631997</v>
      </c>
      <c r="P17" s="199">
        <v>2.5724413242480555</v>
      </c>
      <c r="Q17" s="199">
        <v>2.6303818034118605</v>
      </c>
      <c r="R17" s="199">
        <v>2.5690632592459282</v>
      </c>
      <c r="S17" s="199">
        <v>2.3527138695678023</v>
      </c>
      <c r="T17" s="199">
        <v>2.1418690782525918</v>
      </c>
      <c r="U17" s="199">
        <v>2.1773268104125143</v>
      </c>
      <c r="V17" s="199">
        <v>2.1296864404043014</v>
      </c>
      <c r="W17" s="199">
        <v>2.2647436330473552</v>
      </c>
      <c r="X17" s="199">
        <v>2.8622027323326025</v>
      </c>
      <c r="Y17" s="199">
        <v>3.5221129420960078</v>
      </c>
      <c r="Z17" s="199">
        <v>4.1251192944351196</v>
      </c>
      <c r="AA17" s="199">
        <v>4.6657920409055738</v>
      </c>
      <c r="AB17" s="199">
        <v>5.0535374762333634</v>
      </c>
      <c r="AC17" s="199">
        <v>5.1904327698674333</v>
      </c>
      <c r="AD17" s="199">
        <v>5.5614484272128752</v>
      </c>
      <c r="AE17" s="199">
        <v>5.2399962863243896</v>
      </c>
      <c r="AF17" s="199">
        <v>5.3693953965749905</v>
      </c>
      <c r="AG17" s="199">
        <v>5.5811647169014345</v>
      </c>
      <c r="AH17" s="199">
        <v>5.7831282198053806</v>
      </c>
      <c r="AI17" s="199">
        <v>5.3367471082784039</v>
      </c>
      <c r="AJ17" s="199">
        <v>5.0308537691391173</v>
      </c>
      <c r="AK17" s="199">
        <v>4.794096306652273</v>
      </c>
      <c r="AL17" s="199">
        <v>4.6807637035516318</v>
      </c>
      <c r="AM17" s="199">
        <v>4.7531576637352275</v>
      </c>
      <c r="AN17" s="199">
        <v>5.0103420843277648</v>
      </c>
      <c r="AO17" s="199">
        <v>5.3690851735015777</v>
      </c>
      <c r="AP17" s="199">
        <v>5.9887775195060922</v>
      </c>
      <c r="AQ17" s="199">
        <v>6.6017658393488832</v>
      </c>
      <c r="AR17" s="199">
        <v>6.7509580612079665</v>
      </c>
      <c r="AS17" s="199">
        <v>6.9401386431070948</v>
      </c>
    </row>
    <row r="18" spans="1:45" x14ac:dyDescent="0.25">
      <c r="A18" s="202" t="s">
        <v>352</v>
      </c>
      <c r="B18" s="200">
        <v>5.5352896870523258</v>
      </c>
      <c r="C18" s="200">
        <v>4.8317608363316298</v>
      </c>
      <c r="D18" s="200">
        <v>4.9448773075555277</v>
      </c>
      <c r="E18" s="200">
        <v>4.9945031712473575</v>
      </c>
      <c r="F18" s="200">
        <v>5.4996804467018743</v>
      </c>
      <c r="G18" s="200">
        <v>5.9112804417515639</v>
      </c>
      <c r="H18" s="200">
        <v>6.1358020394668147</v>
      </c>
      <c r="I18" s="200">
        <v>6.4200068516615278</v>
      </c>
      <c r="J18" s="200">
        <v>6.3374917480576185</v>
      </c>
      <c r="K18" s="200">
        <v>6.3163749500286794</v>
      </c>
      <c r="L18" s="200">
        <v>6.4923847130164996</v>
      </c>
      <c r="M18" s="200">
        <v>6.3188896531047751</v>
      </c>
      <c r="N18" s="200">
        <v>6.3420942389304766</v>
      </c>
      <c r="O18" s="200">
        <v>6.5117679352542206</v>
      </c>
      <c r="P18" s="200">
        <v>6.2839837566246821</v>
      </c>
      <c r="Q18" s="200">
        <v>6.2258326563769293</v>
      </c>
      <c r="R18" s="200">
        <v>6.3409220432526485</v>
      </c>
      <c r="S18" s="200">
        <v>6.6211878009630816</v>
      </c>
      <c r="T18" s="200">
        <v>7.1306391396825859</v>
      </c>
      <c r="U18" s="200">
        <v>7.5496768738297995</v>
      </c>
      <c r="V18" s="200">
        <v>8.0650369748441886</v>
      </c>
      <c r="W18" s="200">
        <v>8.4273458082821051</v>
      </c>
      <c r="X18" s="200">
        <v>8.8244223309158372</v>
      </c>
      <c r="Y18" s="200">
        <v>9.366247638897935</v>
      </c>
      <c r="Z18" s="200">
        <v>9.2901569750222137</v>
      </c>
      <c r="AA18" s="200">
        <v>10.068288088269924</v>
      </c>
      <c r="AB18" s="200">
        <v>10.64244971480036</v>
      </c>
      <c r="AC18" s="200">
        <v>11.608332748825136</v>
      </c>
      <c r="AD18" s="200">
        <v>12.278712509144112</v>
      </c>
      <c r="AE18" s="200">
        <v>12.440813294958685</v>
      </c>
      <c r="AF18" s="200">
        <v>12.814323456180034</v>
      </c>
      <c r="AG18" s="200">
        <v>12.400139575030764</v>
      </c>
      <c r="AH18" s="200">
        <v>12.296078992558673</v>
      </c>
      <c r="AI18" s="200">
        <v>12.109821866318027</v>
      </c>
      <c r="AJ18" s="200">
        <v>12.001849447833123</v>
      </c>
      <c r="AK18" s="200">
        <v>11.527775319871877</v>
      </c>
      <c r="AL18" s="200">
        <v>11.346061725860535</v>
      </c>
      <c r="AM18" s="200">
        <v>11.364338312986657</v>
      </c>
      <c r="AN18" s="200">
        <v>11.244232299124903</v>
      </c>
      <c r="AO18" s="201"/>
      <c r="AP18" s="201"/>
      <c r="AQ18" s="201"/>
      <c r="AR18" s="201"/>
      <c r="AS18" s="201"/>
    </row>
    <row r="19" spans="1:45" x14ac:dyDescent="0.25">
      <c r="A19" s="202" t="s">
        <v>356</v>
      </c>
      <c r="B19" s="200">
        <v>1.6363663215725648</v>
      </c>
      <c r="C19" s="200">
        <v>1.8097870566253338</v>
      </c>
      <c r="D19" s="200">
        <v>2.0254760596165653</v>
      </c>
      <c r="E19" s="200">
        <v>2.0786469344608864</v>
      </c>
      <c r="F19" s="200">
        <v>2.087187594604595</v>
      </c>
      <c r="G19" s="200">
        <v>2.0073513368355691</v>
      </c>
      <c r="H19" s="200">
        <v>1.6949152542372889</v>
      </c>
      <c r="I19" s="200">
        <v>1.6050017129153815</v>
      </c>
      <c r="J19" s="200">
        <v>1.6656228312202721</v>
      </c>
      <c r="K19" s="200">
        <v>1.5869153355465553</v>
      </c>
      <c r="L19" s="200">
        <v>1.6358764631222673</v>
      </c>
      <c r="M19" s="200">
        <v>1.6753963635081028</v>
      </c>
      <c r="N19" s="200">
        <v>1.7831448190444963</v>
      </c>
      <c r="O19" s="200">
        <v>1.859493155294242</v>
      </c>
      <c r="P19" s="200">
        <v>2.0510702732466104</v>
      </c>
      <c r="Q19" s="200">
        <v>2.0617384240454921</v>
      </c>
      <c r="R19" s="200">
        <v>2.2301208794504923</v>
      </c>
      <c r="S19" s="200">
        <v>2.3705487188633256</v>
      </c>
      <c r="T19" s="200">
        <v>2.689235620472699</v>
      </c>
      <c r="U19" s="200">
        <v>2.7813009603188998</v>
      </c>
      <c r="V19" s="200">
        <v>3.1630445312752293</v>
      </c>
      <c r="W19" s="200">
        <v>3.262852124569342</v>
      </c>
      <c r="X19" s="200">
        <v>3.1759149940968125</v>
      </c>
      <c r="Y19" s="200">
        <v>3.3837035107145184</v>
      </c>
      <c r="Z19" s="200">
        <v>3.4982064698719846</v>
      </c>
      <c r="AA19" s="200">
        <v>3.6448346620917018</v>
      </c>
      <c r="AB19" s="200">
        <v>3.579172087127656</v>
      </c>
      <c r="AC19" s="200">
        <v>3.4281405625306896</v>
      </c>
      <c r="AD19" s="200">
        <v>3.2882223847841985</v>
      </c>
      <c r="AE19" s="200">
        <v>3.2866029152353526</v>
      </c>
      <c r="AF19" s="200">
        <v>3.1779218063976558</v>
      </c>
      <c r="AG19" s="200">
        <v>3.3773484417182402</v>
      </c>
      <c r="AH19" s="200">
        <v>3.7421293646250717</v>
      </c>
      <c r="AI19" s="200">
        <v>3.7333623867371202</v>
      </c>
      <c r="AJ19" s="200"/>
      <c r="AK19" s="200"/>
      <c r="AL19" s="200"/>
      <c r="AM19" s="200"/>
      <c r="AN19" s="200"/>
      <c r="AO19" s="201"/>
      <c r="AP19" s="201"/>
      <c r="AQ19" s="201"/>
      <c r="AR19" s="201"/>
      <c r="AS19" s="201"/>
    </row>
    <row r="20" spans="1:45" x14ac:dyDescent="0.25">
      <c r="A20" s="202" t="s">
        <v>354</v>
      </c>
      <c r="B20" s="200">
        <v>0.76649288889545275</v>
      </c>
      <c r="C20" s="200">
        <v>0.59142358591083699</v>
      </c>
      <c r="D20" s="200">
        <v>0.5916394555623814</v>
      </c>
      <c r="E20" s="200">
        <v>0.63763213530655527</v>
      </c>
      <c r="F20" s="200">
        <v>0.60715126644017481</v>
      </c>
      <c r="G20" s="200">
        <v>0.62268172739631922</v>
      </c>
      <c r="H20" s="200">
        <v>0.61079594890892075</v>
      </c>
      <c r="I20" s="200">
        <v>0.66461116820829069</v>
      </c>
      <c r="J20" s="200">
        <v>0.70755116204275836</v>
      </c>
      <c r="K20" s="200">
        <v>0.70220569064710681</v>
      </c>
      <c r="L20" s="200">
        <v>0.90078973346495594</v>
      </c>
      <c r="M20" s="200">
        <v>0.91705906213075217</v>
      </c>
      <c r="N20" s="200">
        <v>1.0691583337886819</v>
      </c>
      <c r="O20" s="200">
        <v>1.1210087307630996</v>
      </c>
      <c r="P20" s="200">
        <v>1.2819189207791304</v>
      </c>
      <c r="Q20" s="200">
        <v>1.28675873273761</v>
      </c>
      <c r="R20" s="200">
        <v>1.3422718137916565</v>
      </c>
      <c r="S20" s="200">
        <v>1.3524760715771968</v>
      </c>
      <c r="T20" s="200">
        <v>1.435349764245661</v>
      </c>
      <c r="U20" s="200">
        <v>1.4993658271425971</v>
      </c>
      <c r="V20" s="200">
        <v>1.6033196628669231</v>
      </c>
      <c r="W20" s="200">
        <v>1.6094710531648992</v>
      </c>
      <c r="X20" s="200">
        <v>1.4049586776859506</v>
      </c>
      <c r="Y20" s="200">
        <v>1.460626587637595</v>
      </c>
      <c r="Z20" s="200">
        <v>1.4841873169447481</v>
      </c>
      <c r="AA20" s="200">
        <v>1.3270763951962863</v>
      </c>
      <c r="AB20" s="200">
        <v>1.4093198572333989</v>
      </c>
      <c r="AC20" s="200">
        <v>1.6483131093497931</v>
      </c>
      <c r="AD20" s="200">
        <v>1.5892465252377441</v>
      </c>
      <c r="AE20" s="200"/>
      <c r="AF20" s="200"/>
      <c r="AG20" s="200"/>
      <c r="AH20" s="200"/>
      <c r="AI20" s="200"/>
      <c r="AJ20" s="200"/>
      <c r="AK20" s="200"/>
      <c r="AL20" s="200"/>
      <c r="AM20" s="200"/>
      <c r="AN20" s="200"/>
      <c r="AO20" s="201"/>
      <c r="AP20" s="201"/>
      <c r="AQ20" s="201"/>
      <c r="AR20" s="201"/>
      <c r="AS20" s="201"/>
    </row>
    <row r="21" spans="1:45" x14ac:dyDescent="0.25">
      <c r="A21" s="202" t="s">
        <v>355</v>
      </c>
      <c r="B21" s="200">
        <v>0.53610196275346667</v>
      </c>
      <c r="C21" s="200">
        <v>0.53583285720903717</v>
      </c>
      <c r="D21" s="200">
        <v>0.6967120364682664</v>
      </c>
      <c r="E21" s="200">
        <v>0.72219873150105762</v>
      </c>
      <c r="F21" s="200">
        <v>0.95361431598775503</v>
      </c>
      <c r="G21" s="200">
        <v>0.90632919890568964</v>
      </c>
      <c r="H21" s="200">
        <v>1.0232137263773371</v>
      </c>
      <c r="I21" s="200">
        <v>1.1048304213771853</v>
      </c>
      <c r="J21" s="200">
        <v>1.2644514785788061</v>
      </c>
      <c r="K21" s="200">
        <v>1.3227191351050713</v>
      </c>
      <c r="L21" s="200">
        <v>1.4472570864476086</v>
      </c>
      <c r="M21" s="200">
        <v>1.4884574008429894</v>
      </c>
      <c r="N21" s="200">
        <v>1.4152232118463495</v>
      </c>
      <c r="O21" s="200">
        <v>1.5035330369950604</v>
      </c>
      <c r="P21" s="200">
        <v>1.464312753802739</v>
      </c>
      <c r="Q21" s="200">
        <v>1.3322502030869217</v>
      </c>
      <c r="R21" s="200">
        <v>1.3482707939650247</v>
      </c>
      <c r="S21" s="200">
        <v>1.2246596516259416</v>
      </c>
      <c r="T21" s="200">
        <v>1.2330621290773607</v>
      </c>
      <c r="U21" s="200">
        <v>1.0826236637071922</v>
      </c>
      <c r="V21" s="200">
        <v>1.0382019569218848</v>
      </c>
      <c r="W21" s="200">
        <v>1.0149969600756634</v>
      </c>
      <c r="X21" s="200">
        <v>0.95462978579861613</v>
      </c>
      <c r="Y21" s="200">
        <v>0.87767862958379439</v>
      </c>
      <c r="Z21" s="200">
        <v>0.74044821798795368</v>
      </c>
      <c r="AA21" s="200">
        <v>0.70138258149157195</v>
      </c>
      <c r="AB21" s="200">
        <v>0.50201807932219111</v>
      </c>
      <c r="AC21" s="200">
        <v>0.24023286806481181</v>
      </c>
      <c r="AD21" s="200"/>
      <c r="AE21" s="200"/>
      <c r="AF21" s="200"/>
      <c r="AG21" s="200"/>
      <c r="AH21" s="200"/>
      <c r="AI21" s="200"/>
      <c r="AJ21" s="200"/>
      <c r="AK21" s="200"/>
      <c r="AL21" s="200"/>
      <c r="AM21" s="200"/>
      <c r="AN21" s="200"/>
      <c r="AO21" s="201"/>
      <c r="AP21" s="201"/>
      <c r="AQ21" s="201"/>
      <c r="AR21" s="201"/>
      <c r="AS21" s="201"/>
    </row>
    <row r="22" spans="1:45" x14ac:dyDescent="0.25">
      <c r="A22" s="197"/>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row>
    <row r="23" spans="1:45" x14ac:dyDescent="0.25">
      <c r="A23" s="197"/>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tabSelected="1" topLeftCell="B1" workbookViewId="0">
      <selection activeCell="X18" sqref="X18"/>
    </sheetView>
  </sheetViews>
  <sheetFormatPr defaultRowHeight="15" x14ac:dyDescent="0.25"/>
  <sheetData>
    <row r="1" spans="2:6" x14ac:dyDescent="0.25">
      <c r="B1" s="196" t="s">
        <v>398</v>
      </c>
    </row>
    <row r="4" spans="2:6" x14ac:dyDescent="0.25">
      <c r="B4" s="169"/>
      <c r="C4" s="228" t="s">
        <v>357</v>
      </c>
      <c r="D4" s="228"/>
      <c r="E4" s="228" t="s">
        <v>358</v>
      </c>
      <c r="F4" s="228"/>
    </row>
    <row r="5" spans="2:6" x14ac:dyDescent="0.25">
      <c r="B5" s="169"/>
      <c r="C5" s="169" t="s">
        <v>67</v>
      </c>
      <c r="D5" s="169" t="s">
        <v>68</v>
      </c>
      <c r="E5" s="169" t="s">
        <v>67</v>
      </c>
      <c r="F5" s="169" t="s">
        <v>68</v>
      </c>
    </row>
    <row r="6" spans="2:6" x14ac:dyDescent="0.25">
      <c r="B6" s="169">
        <v>-21</v>
      </c>
      <c r="C6" s="203">
        <v>2.7631722087246615</v>
      </c>
      <c r="D6" s="203">
        <v>1.9233560749020175</v>
      </c>
      <c r="E6" s="203">
        <v>2.9394473838918283E-2</v>
      </c>
      <c r="F6" s="203">
        <v>4.9398979087765513E-2</v>
      </c>
    </row>
    <row r="7" spans="2:6" x14ac:dyDescent="0.25">
      <c r="B7" s="204" t="s">
        <v>359</v>
      </c>
      <c r="C7" s="203">
        <v>35.130724879428513</v>
      </c>
      <c r="D7" s="203">
        <v>32.384961532878506</v>
      </c>
      <c r="E7" s="203">
        <v>16.072898295120517</v>
      </c>
      <c r="F7" s="203">
        <v>17.223777375267577</v>
      </c>
    </row>
    <row r="8" spans="2:6" x14ac:dyDescent="0.25">
      <c r="B8" s="204" t="s">
        <v>360</v>
      </c>
      <c r="C8" s="203">
        <v>33.477173006490915</v>
      </c>
      <c r="D8" s="203">
        <v>38.866308607925674</v>
      </c>
      <c r="E8" s="203">
        <v>43.298059964726633</v>
      </c>
      <c r="F8" s="203">
        <v>51.523135188539435</v>
      </c>
    </row>
    <row r="9" spans="2:6" x14ac:dyDescent="0.25">
      <c r="B9" s="204" t="s">
        <v>361</v>
      </c>
      <c r="C9" s="203">
        <v>10.849621061029119</v>
      </c>
      <c r="D9" s="203">
        <v>12.309478879372913</v>
      </c>
      <c r="E9" s="203">
        <v>13.768371546149325</v>
      </c>
      <c r="F9" s="203">
        <v>15.486579944014489</v>
      </c>
    </row>
    <row r="10" spans="2:6" x14ac:dyDescent="0.25">
      <c r="B10" s="204" t="s">
        <v>362</v>
      </c>
      <c r="C10" s="203">
        <v>17.779308844326795</v>
      </c>
      <c r="D10" s="203">
        <v>14.51589490492089</v>
      </c>
      <c r="E10" s="203">
        <v>26.831275720164609</v>
      </c>
      <c r="F10" s="203">
        <v>15.71710851309073</v>
      </c>
    </row>
  </sheetData>
  <mergeCells count="2">
    <mergeCell ref="C4:D4"/>
    <mergeCell ref="E4:F4"/>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33"/>
  <sheetViews>
    <sheetView workbookViewId="0">
      <selection activeCell="R31" sqref="R31"/>
    </sheetView>
  </sheetViews>
  <sheetFormatPr defaultRowHeight="15" x14ac:dyDescent="0.25"/>
  <cols>
    <col min="1" max="1" width="28.42578125" customWidth="1"/>
  </cols>
  <sheetData>
    <row r="6" spans="1:4" x14ac:dyDescent="0.25">
      <c r="B6" t="s">
        <v>315</v>
      </c>
      <c r="C6" t="s">
        <v>316</v>
      </c>
    </row>
    <row r="7" spans="1:4" x14ac:dyDescent="0.25">
      <c r="A7" t="s">
        <v>32</v>
      </c>
      <c r="B7" s="4">
        <v>10.72</v>
      </c>
      <c r="C7" s="4">
        <v>89.28</v>
      </c>
      <c r="D7">
        <v>821</v>
      </c>
    </row>
    <row r="8" spans="1:4" x14ac:dyDescent="0.25">
      <c r="A8" t="s">
        <v>317</v>
      </c>
      <c r="B8" s="4">
        <v>11.84</v>
      </c>
      <c r="C8" s="4">
        <v>88.16</v>
      </c>
      <c r="D8">
        <v>684</v>
      </c>
    </row>
    <row r="9" spans="1:4" x14ac:dyDescent="0.25">
      <c r="A9" t="s">
        <v>318</v>
      </c>
      <c r="B9" s="4">
        <v>12.46</v>
      </c>
      <c r="C9" s="4">
        <v>87.54</v>
      </c>
      <c r="D9">
        <v>353</v>
      </c>
    </row>
    <row r="10" spans="1:4" x14ac:dyDescent="0.25">
      <c r="A10" t="s">
        <v>19</v>
      </c>
      <c r="B10" s="4">
        <v>15.03</v>
      </c>
      <c r="C10" s="4">
        <v>84.97</v>
      </c>
      <c r="D10">
        <v>366</v>
      </c>
    </row>
    <row r="11" spans="1:4" x14ac:dyDescent="0.25">
      <c r="A11" t="s">
        <v>12</v>
      </c>
      <c r="B11" s="4">
        <v>15.11</v>
      </c>
      <c r="C11" s="4">
        <v>84.89</v>
      </c>
      <c r="D11">
        <v>450</v>
      </c>
    </row>
    <row r="12" spans="1:4" x14ac:dyDescent="0.25">
      <c r="A12" t="s">
        <v>17</v>
      </c>
      <c r="B12" s="4">
        <v>15.95</v>
      </c>
      <c r="C12" s="4">
        <v>84.05</v>
      </c>
      <c r="D12">
        <v>7222</v>
      </c>
    </row>
    <row r="13" spans="1:4" x14ac:dyDescent="0.25">
      <c r="A13" t="s">
        <v>16</v>
      </c>
      <c r="B13" s="4">
        <v>17.29</v>
      </c>
      <c r="C13" s="4">
        <v>82.71</v>
      </c>
      <c r="D13">
        <v>2672</v>
      </c>
    </row>
    <row r="14" spans="1:4" x14ac:dyDescent="0.25">
      <c r="A14" t="s">
        <v>157</v>
      </c>
      <c r="B14" s="4">
        <v>17.37</v>
      </c>
      <c r="C14" s="4">
        <v>82.63</v>
      </c>
      <c r="D14">
        <v>334</v>
      </c>
    </row>
    <row r="15" spans="1:4" x14ac:dyDescent="0.25">
      <c r="A15" t="s">
        <v>35</v>
      </c>
      <c r="B15" s="4">
        <v>17.760000000000002</v>
      </c>
      <c r="C15" s="4">
        <v>82.24</v>
      </c>
      <c r="D15">
        <v>214</v>
      </c>
    </row>
    <row r="16" spans="1:4" x14ac:dyDescent="0.25">
      <c r="A16" t="s">
        <v>11</v>
      </c>
      <c r="B16" s="4">
        <v>18</v>
      </c>
      <c r="C16" s="4">
        <v>82</v>
      </c>
      <c r="D16">
        <v>1311</v>
      </c>
    </row>
    <row r="17" spans="1:4" x14ac:dyDescent="0.25">
      <c r="A17" t="s">
        <v>15</v>
      </c>
      <c r="B17" s="4">
        <v>18.28</v>
      </c>
      <c r="C17" s="4">
        <v>81.72</v>
      </c>
      <c r="D17">
        <v>1138</v>
      </c>
    </row>
    <row r="18" spans="1:4" x14ac:dyDescent="0.25">
      <c r="A18" t="s">
        <v>14</v>
      </c>
      <c r="B18" s="4">
        <v>18.79</v>
      </c>
      <c r="C18" s="4">
        <v>81.209999999999994</v>
      </c>
      <c r="D18">
        <v>1554</v>
      </c>
    </row>
    <row r="19" spans="1:4" x14ac:dyDescent="0.25">
      <c r="A19" t="s">
        <v>28</v>
      </c>
      <c r="B19" s="4">
        <v>18.96</v>
      </c>
      <c r="C19" s="4">
        <v>81.040000000000006</v>
      </c>
      <c r="D19">
        <v>2479</v>
      </c>
    </row>
    <row r="20" spans="1:4" x14ac:dyDescent="0.25">
      <c r="A20" t="s">
        <v>149</v>
      </c>
      <c r="B20" s="4">
        <v>19.18</v>
      </c>
      <c r="C20" s="4">
        <v>80.819999999999993</v>
      </c>
      <c r="D20">
        <v>245</v>
      </c>
    </row>
    <row r="21" spans="1:4" x14ac:dyDescent="0.25">
      <c r="A21" t="s">
        <v>36</v>
      </c>
      <c r="B21" s="4">
        <v>19.75</v>
      </c>
      <c r="C21" s="4">
        <v>80.25</v>
      </c>
      <c r="D21">
        <v>319</v>
      </c>
    </row>
    <row r="22" spans="1:4" x14ac:dyDescent="0.25">
      <c r="A22" t="s">
        <v>13</v>
      </c>
      <c r="B22" s="4">
        <v>20.9</v>
      </c>
      <c r="C22" s="4">
        <v>79.099999999999994</v>
      </c>
      <c r="D22">
        <v>4531</v>
      </c>
    </row>
    <row r="23" spans="1:4" x14ac:dyDescent="0.25">
      <c r="A23" t="s">
        <v>201</v>
      </c>
      <c r="B23" s="4">
        <v>23.77</v>
      </c>
      <c r="C23" s="4">
        <v>76.23</v>
      </c>
      <c r="D23">
        <v>265</v>
      </c>
    </row>
    <row r="24" spans="1:4" x14ac:dyDescent="0.25">
      <c r="A24" t="s">
        <v>30</v>
      </c>
      <c r="B24" s="4">
        <v>25.1</v>
      </c>
      <c r="C24" s="4">
        <v>74.900000000000006</v>
      </c>
      <c r="D24">
        <v>2578</v>
      </c>
    </row>
    <row r="25" spans="1:4" x14ac:dyDescent="0.25">
      <c r="A25" t="s">
        <v>264</v>
      </c>
      <c r="B25" s="4">
        <v>25.15</v>
      </c>
      <c r="C25" s="4">
        <v>74.849999999999994</v>
      </c>
      <c r="D25">
        <v>23098</v>
      </c>
    </row>
    <row r="26" spans="1:4" x14ac:dyDescent="0.25">
      <c r="A26" t="s">
        <v>266</v>
      </c>
      <c r="B26" s="4">
        <v>26.04</v>
      </c>
      <c r="C26" s="4">
        <v>73.959999999999994</v>
      </c>
      <c r="D26">
        <v>11469</v>
      </c>
    </row>
    <row r="27" spans="1:4" x14ac:dyDescent="0.25">
      <c r="A27" t="s">
        <v>37</v>
      </c>
      <c r="B27" s="4">
        <v>28.96</v>
      </c>
      <c r="C27" s="4">
        <v>71.040000000000006</v>
      </c>
      <c r="D27">
        <v>221</v>
      </c>
    </row>
    <row r="28" spans="1:4" x14ac:dyDescent="0.25">
      <c r="A28" t="s">
        <v>319</v>
      </c>
      <c r="B28" s="4">
        <v>29.34</v>
      </c>
      <c r="C28" s="4">
        <v>70.66</v>
      </c>
      <c r="D28">
        <v>242</v>
      </c>
    </row>
    <row r="29" spans="1:4" x14ac:dyDescent="0.25">
      <c r="A29" t="s">
        <v>320</v>
      </c>
      <c r="B29" s="4">
        <v>29.45</v>
      </c>
      <c r="C29" s="4">
        <v>70.55</v>
      </c>
      <c r="D29">
        <v>584</v>
      </c>
    </row>
    <row r="30" spans="1:4" x14ac:dyDescent="0.25">
      <c r="A30" t="s">
        <v>29</v>
      </c>
      <c r="B30" s="4">
        <v>32.799999999999997</v>
      </c>
      <c r="C30" s="4">
        <v>67.2</v>
      </c>
      <c r="D30">
        <v>2790</v>
      </c>
    </row>
    <row r="31" spans="1:4" x14ac:dyDescent="0.25">
      <c r="A31" t="s">
        <v>263</v>
      </c>
      <c r="B31" s="4">
        <v>40.5</v>
      </c>
      <c r="C31" s="4">
        <v>59.5</v>
      </c>
      <c r="D31">
        <v>2694</v>
      </c>
    </row>
    <row r="32" spans="1:4" x14ac:dyDescent="0.25">
      <c r="A32" t="s">
        <v>65</v>
      </c>
      <c r="B32" s="4">
        <v>40.83</v>
      </c>
      <c r="C32" s="4">
        <v>59.17</v>
      </c>
      <c r="D32">
        <v>409</v>
      </c>
    </row>
    <row r="33" spans="2:3" x14ac:dyDescent="0.25">
      <c r="B33" s="4">
        <f>AVERAGE(B7:B32)</f>
        <v>21.897307692307695</v>
      </c>
      <c r="C33" s="4">
        <f>AVERAGE(C7:C32)</f>
        <v>78.102692307692308</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R19" sqref="R19"/>
    </sheetView>
  </sheetViews>
  <sheetFormatPr defaultRowHeight="15" x14ac:dyDescent="0.25"/>
  <cols>
    <col min="1" max="1" width="12.140625" bestFit="1" customWidth="1"/>
    <col min="2" max="2" width="13.85546875" bestFit="1" customWidth="1"/>
    <col min="3" max="3" width="14.140625" bestFit="1" customWidth="1"/>
    <col min="4" max="4" width="19.7109375" bestFit="1" customWidth="1"/>
    <col min="7" max="7" width="22.42578125" bestFit="1" customWidth="1"/>
    <col min="10" max="10" width="22.42578125" bestFit="1" customWidth="1"/>
  </cols>
  <sheetData>
    <row r="1" spans="1:4" x14ac:dyDescent="0.25">
      <c r="B1" t="s">
        <v>124</v>
      </c>
      <c r="C1" t="s">
        <v>67</v>
      </c>
      <c r="D1" t="s">
        <v>68</v>
      </c>
    </row>
    <row r="2" spans="1:4" x14ac:dyDescent="0.25">
      <c r="A2" t="s">
        <v>123</v>
      </c>
      <c r="B2">
        <v>80.773382272237782</v>
      </c>
      <c r="C2">
        <v>84.024220271554071</v>
      </c>
      <c r="D2">
        <v>76.060650654661401</v>
      </c>
    </row>
    <row r="3" spans="1:4" x14ac:dyDescent="0.25">
      <c r="A3" t="s">
        <v>122</v>
      </c>
      <c r="B3">
        <v>79.963341000103966</v>
      </c>
      <c r="C3">
        <v>83.147055988619613</v>
      </c>
      <c r="D3">
        <v>75.380339510937048</v>
      </c>
    </row>
    <row r="4" spans="1:4" x14ac:dyDescent="0.25">
      <c r="A4" t="s">
        <v>121</v>
      </c>
      <c r="B4">
        <v>79.837389492333628</v>
      </c>
      <c r="C4">
        <v>82.74599159163742</v>
      </c>
      <c r="D4">
        <v>75.617046443556475</v>
      </c>
    </row>
    <row r="5" spans="1:4" x14ac:dyDescent="0.25">
      <c r="A5" t="s">
        <v>120</v>
      </c>
      <c r="B5">
        <v>79.623899870371176</v>
      </c>
      <c r="C5">
        <v>82.464144991012205</v>
      </c>
      <c r="D5">
        <v>75.477773034249978</v>
      </c>
    </row>
    <row r="6" spans="1:4" x14ac:dyDescent="0.25">
      <c r="A6" t="s">
        <v>119</v>
      </c>
      <c r="B6">
        <v>79.448826002995659</v>
      </c>
      <c r="C6">
        <v>82.096124241303045</v>
      </c>
      <c r="D6">
        <v>75.624791390551067</v>
      </c>
    </row>
    <row r="7" spans="1:4" x14ac:dyDescent="0.25">
      <c r="A7" t="s">
        <v>118</v>
      </c>
      <c r="B7">
        <v>78.858948606935428</v>
      </c>
      <c r="C7">
        <v>81.458677512697918</v>
      </c>
      <c r="D7">
        <v>75.233719208873552</v>
      </c>
    </row>
    <row r="8" spans="1:4" x14ac:dyDescent="0.25">
      <c r="A8" t="s">
        <v>117</v>
      </c>
      <c r="B8">
        <v>79.207674881762529</v>
      </c>
      <c r="C8">
        <v>81.823122220883732</v>
      </c>
      <c r="D8">
        <v>75.601145244295139</v>
      </c>
    </row>
    <row r="9" spans="1:4" x14ac:dyDescent="0.25">
      <c r="A9" t="s">
        <v>116</v>
      </c>
      <c r="B9">
        <v>80.553279171550088</v>
      </c>
      <c r="C9">
        <v>82.725473318438048</v>
      </c>
      <c r="D9">
        <v>77.453381622874517</v>
      </c>
    </row>
    <row r="10" spans="1:4" x14ac:dyDescent="0.25">
      <c r="A10" t="s">
        <v>115</v>
      </c>
      <c r="B10">
        <v>81.381896568085196</v>
      </c>
      <c r="C10">
        <v>83.625341599043352</v>
      </c>
      <c r="D10">
        <v>78.15237138387765</v>
      </c>
    </row>
    <row r="11" spans="1:4" x14ac:dyDescent="0.25">
      <c r="A11" t="s">
        <v>114</v>
      </c>
      <c r="B11" s="37">
        <v>82.045675776779746</v>
      </c>
      <c r="C11">
        <v>84.439163998926745</v>
      </c>
      <c r="D11">
        <v>78.617237946459056</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L16" sqref="L16"/>
    </sheetView>
  </sheetViews>
  <sheetFormatPr defaultRowHeight="15" x14ac:dyDescent="0.25"/>
  <cols>
    <col min="1" max="1" width="11.42578125" bestFit="1" customWidth="1"/>
    <col min="2" max="2" width="23.5703125" bestFit="1" customWidth="1"/>
    <col min="3" max="3" width="24" bestFit="1" customWidth="1"/>
    <col min="4" max="4" width="24.7109375" bestFit="1" customWidth="1"/>
    <col min="5" max="5" width="25.140625" bestFit="1" customWidth="1"/>
    <col min="6" max="6" width="28.42578125" bestFit="1" customWidth="1"/>
    <col min="7" max="7" width="28.85546875" bestFit="1" customWidth="1"/>
    <col min="8" max="8" width="28" bestFit="1" customWidth="1"/>
  </cols>
  <sheetData>
    <row r="1" spans="1:8" x14ac:dyDescent="0.25">
      <c r="B1" t="s">
        <v>138</v>
      </c>
      <c r="C1" t="s">
        <v>137</v>
      </c>
      <c r="D1" t="s">
        <v>136</v>
      </c>
      <c r="E1" t="s">
        <v>135</v>
      </c>
      <c r="F1" t="s">
        <v>134</v>
      </c>
      <c r="G1" t="s">
        <v>133</v>
      </c>
      <c r="H1" t="s">
        <v>132</v>
      </c>
    </row>
    <row r="2" spans="1:8" x14ac:dyDescent="0.25">
      <c r="A2" t="s">
        <v>123</v>
      </c>
      <c r="B2">
        <v>56.121626008541369</v>
      </c>
      <c r="C2">
        <v>69.974278078757649</v>
      </c>
      <c r="D2">
        <v>67.506459830818784</v>
      </c>
      <c r="E2">
        <v>83.963654594716843</v>
      </c>
      <c r="F2">
        <v>89.496511909356059</v>
      </c>
      <c r="G2">
        <v>89.748442683977501</v>
      </c>
    </row>
    <row r="3" spans="1:8" x14ac:dyDescent="0.25">
      <c r="A3" t="s">
        <v>122</v>
      </c>
      <c r="B3">
        <v>54.392773971449692</v>
      </c>
      <c r="C3">
        <v>68.359241062400429</v>
      </c>
      <c r="D3">
        <v>65.23335036486678</v>
      </c>
      <c r="E3">
        <v>83.186986837173578</v>
      </c>
      <c r="F3">
        <v>87.662076176642074</v>
      </c>
      <c r="G3">
        <v>89.372273345290921</v>
      </c>
    </row>
    <row r="4" spans="1:8" x14ac:dyDescent="0.25">
      <c r="A4" t="s">
        <v>121</v>
      </c>
      <c r="B4">
        <v>52.83581497947366</v>
      </c>
      <c r="C4">
        <v>68.987074386221479</v>
      </c>
      <c r="D4">
        <v>64.843606732937815</v>
      </c>
      <c r="E4">
        <v>83.047788076142083</v>
      </c>
      <c r="F4">
        <v>86.464077726055649</v>
      </c>
      <c r="G4">
        <v>89.308530238475512</v>
      </c>
    </row>
    <row r="5" spans="1:8" x14ac:dyDescent="0.25">
      <c r="A5" t="s">
        <v>120</v>
      </c>
      <c r="B5">
        <v>51.631596540078597</v>
      </c>
      <c r="C5">
        <v>69.175046596768809</v>
      </c>
      <c r="D5">
        <v>66.60414038021996</v>
      </c>
      <c r="E5">
        <v>83.468580179130399</v>
      </c>
      <c r="F5">
        <v>85.900016033273744</v>
      </c>
      <c r="G5">
        <v>89.325258996607062</v>
      </c>
      <c r="H5">
        <v>94.800415775366304</v>
      </c>
    </row>
    <row r="6" spans="1:8" x14ac:dyDescent="0.25">
      <c r="A6" t="s">
        <v>119</v>
      </c>
      <c r="B6">
        <v>51.34127991458152</v>
      </c>
      <c r="C6">
        <v>69.910812965732021</v>
      </c>
      <c r="D6">
        <v>66.572211488929725</v>
      </c>
      <c r="E6">
        <v>83.641115968276296</v>
      </c>
      <c r="F6">
        <v>87.344597286266719</v>
      </c>
      <c r="G6">
        <v>89.564361042917398</v>
      </c>
      <c r="H6">
        <v>93.322690637298209</v>
      </c>
    </row>
    <row r="7" spans="1:8" x14ac:dyDescent="0.25">
      <c r="A7" t="s">
        <v>118</v>
      </c>
      <c r="B7">
        <v>51.255443160708559</v>
      </c>
      <c r="C7">
        <v>69.826530552243554</v>
      </c>
      <c r="D7">
        <v>67.866775020107553</v>
      </c>
      <c r="E7">
        <v>83.004393825156185</v>
      </c>
      <c r="F7">
        <v>86.412592329855542</v>
      </c>
      <c r="G7">
        <v>89.026348548659811</v>
      </c>
      <c r="H7">
        <v>93.016778202089611</v>
      </c>
    </row>
    <row r="8" spans="1:8" x14ac:dyDescent="0.25">
      <c r="A8" t="s">
        <v>117</v>
      </c>
      <c r="B8">
        <v>49.815692067566175</v>
      </c>
      <c r="C8">
        <v>70.183168654250622</v>
      </c>
      <c r="D8">
        <v>68.457267513375015</v>
      </c>
      <c r="E8">
        <v>83.302016327090371</v>
      </c>
      <c r="F8">
        <v>85.29740601090576</v>
      </c>
      <c r="G8">
        <v>89.449676753967424</v>
      </c>
      <c r="H8">
        <v>93.762827730689452</v>
      </c>
    </row>
    <row r="9" spans="1:8" x14ac:dyDescent="0.25">
      <c r="A9" t="s">
        <v>116</v>
      </c>
      <c r="B9">
        <v>52.639980258682769</v>
      </c>
      <c r="C9">
        <v>70.831299841598138</v>
      </c>
      <c r="D9">
        <v>69.587615627486343</v>
      </c>
      <c r="E9">
        <v>84.95929469324453</v>
      </c>
      <c r="F9">
        <v>87.334789277767001</v>
      </c>
      <c r="G9">
        <v>89.744804801501274</v>
      </c>
      <c r="H9">
        <v>92.833313416379085</v>
      </c>
    </row>
    <row r="10" spans="1:8" x14ac:dyDescent="0.25">
      <c r="A10" t="s">
        <v>115</v>
      </c>
      <c r="B10">
        <v>53.329427069537353</v>
      </c>
      <c r="C10">
        <v>70.855557899796423</v>
      </c>
      <c r="D10">
        <v>71.385048839264769</v>
      </c>
      <c r="E10">
        <v>85.802717633066166</v>
      </c>
      <c r="F10">
        <v>86.87754831460262</v>
      </c>
      <c r="G10">
        <v>90.036792422097761</v>
      </c>
      <c r="H10">
        <v>93.232928622732786</v>
      </c>
    </row>
    <row r="11" spans="1:8" x14ac:dyDescent="0.25">
      <c r="A11" t="s">
        <v>114</v>
      </c>
      <c r="B11">
        <v>52.663572494384468</v>
      </c>
      <c r="C11">
        <v>70.241298144563331</v>
      </c>
      <c r="D11">
        <v>70.987702181183991</v>
      </c>
      <c r="E11" s="37">
        <v>86.45392219285273</v>
      </c>
      <c r="F11">
        <v>87.498362430747662</v>
      </c>
      <c r="G11">
        <v>90.271168131174804</v>
      </c>
      <c r="H11">
        <v>93.438620065127495</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K19" sqref="K19"/>
    </sheetView>
  </sheetViews>
  <sheetFormatPr defaultRowHeight="15" x14ac:dyDescent="0.25"/>
  <cols>
    <col min="1" max="1" width="27.7109375" customWidth="1"/>
  </cols>
  <sheetData>
    <row r="1" spans="1:7" x14ac:dyDescent="0.25">
      <c r="A1" s="196" t="s">
        <v>363</v>
      </c>
    </row>
    <row r="3" spans="1:7" x14ac:dyDescent="0.25">
      <c r="A3" s="205"/>
      <c r="B3" s="206" t="s">
        <v>337</v>
      </c>
      <c r="C3" s="169"/>
      <c r="D3" s="169"/>
      <c r="E3" s="169" t="s">
        <v>364</v>
      </c>
      <c r="F3" s="169"/>
      <c r="G3" s="169"/>
    </row>
    <row r="4" spans="1:7" x14ac:dyDescent="0.25">
      <c r="A4" s="205" t="s">
        <v>159</v>
      </c>
      <c r="B4" s="207" t="s">
        <v>69</v>
      </c>
      <c r="C4" s="207" t="s">
        <v>67</v>
      </c>
      <c r="D4" s="207" t="s">
        <v>68</v>
      </c>
      <c r="E4" s="207" t="s">
        <v>69</v>
      </c>
      <c r="F4" s="207" t="s">
        <v>67</v>
      </c>
      <c r="G4" s="207" t="s">
        <v>68</v>
      </c>
    </row>
    <row r="5" spans="1:7" x14ac:dyDescent="0.25">
      <c r="A5" s="205"/>
      <c r="B5" s="206"/>
      <c r="C5" s="169"/>
      <c r="D5" s="169"/>
      <c r="E5" s="169"/>
      <c r="F5" s="169"/>
      <c r="G5" s="169"/>
    </row>
    <row r="6" spans="1:7" x14ac:dyDescent="0.25">
      <c r="A6" s="208" t="s">
        <v>17</v>
      </c>
      <c r="B6" s="209">
        <v>4450</v>
      </c>
      <c r="C6" s="209">
        <v>1440</v>
      </c>
      <c r="D6" s="209">
        <v>3010</v>
      </c>
      <c r="E6" s="210">
        <v>50</v>
      </c>
      <c r="F6" s="210">
        <v>59</v>
      </c>
      <c r="G6" s="193">
        <v>47</v>
      </c>
    </row>
    <row r="7" spans="1:7" x14ac:dyDescent="0.25">
      <c r="A7" s="208" t="s">
        <v>16</v>
      </c>
      <c r="B7" s="209">
        <v>4210</v>
      </c>
      <c r="C7" s="209">
        <v>3670</v>
      </c>
      <c r="D7" s="209">
        <v>540</v>
      </c>
      <c r="E7" s="210">
        <v>77</v>
      </c>
      <c r="F7" s="210">
        <v>78</v>
      </c>
      <c r="G7" s="210">
        <v>66</v>
      </c>
    </row>
    <row r="8" spans="1:7" x14ac:dyDescent="0.25">
      <c r="A8" s="208" t="s">
        <v>65</v>
      </c>
      <c r="B8" s="209">
        <v>2840</v>
      </c>
      <c r="C8" s="209">
        <v>1950</v>
      </c>
      <c r="D8" s="209">
        <v>890</v>
      </c>
      <c r="E8" s="169">
        <v>63</v>
      </c>
      <c r="F8" s="169">
        <v>68</v>
      </c>
      <c r="G8" s="193">
        <v>49</v>
      </c>
    </row>
    <row r="9" spans="1:7" x14ac:dyDescent="0.25">
      <c r="A9" s="208" t="s">
        <v>13</v>
      </c>
      <c r="B9" s="209">
        <v>2380</v>
      </c>
      <c r="C9" s="209">
        <v>660</v>
      </c>
      <c r="D9" s="209">
        <v>1720</v>
      </c>
      <c r="E9" s="210">
        <v>43</v>
      </c>
      <c r="F9" s="210">
        <v>48</v>
      </c>
      <c r="G9" s="210">
        <v>41</v>
      </c>
    </row>
    <row r="10" spans="1:7" x14ac:dyDescent="0.25">
      <c r="A10" s="208" t="s">
        <v>33</v>
      </c>
      <c r="B10" s="209">
        <v>2220</v>
      </c>
      <c r="C10" s="209">
        <v>1920</v>
      </c>
      <c r="D10" s="209">
        <v>300</v>
      </c>
      <c r="E10" s="210">
        <v>79</v>
      </c>
      <c r="F10" s="210">
        <v>79</v>
      </c>
      <c r="G10" s="210">
        <v>77</v>
      </c>
    </row>
    <row r="11" spans="1:7" x14ac:dyDescent="0.25">
      <c r="A11" s="208" t="s">
        <v>14</v>
      </c>
      <c r="B11" s="209">
        <v>2190</v>
      </c>
      <c r="C11" s="209">
        <v>1890</v>
      </c>
      <c r="D11" s="209">
        <v>300</v>
      </c>
      <c r="E11" s="210">
        <v>71</v>
      </c>
      <c r="F11" s="210">
        <v>72</v>
      </c>
      <c r="G11" s="211">
        <v>62</v>
      </c>
    </row>
    <row r="12" spans="1:7" x14ac:dyDescent="0.25">
      <c r="A12" s="208" t="s">
        <v>365</v>
      </c>
      <c r="B12" s="209">
        <v>1630</v>
      </c>
      <c r="C12" s="209">
        <v>990</v>
      </c>
      <c r="D12" s="209">
        <v>640</v>
      </c>
      <c r="E12" s="210">
        <v>66</v>
      </c>
      <c r="F12" s="210">
        <v>74</v>
      </c>
      <c r="G12" s="210">
        <v>55</v>
      </c>
    </row>
    <row r="13" spans="1:7" x14ac:dyDescent="0.25">
      <c r="A13" s="208" t="s">
        <v>32</v>
      </c>
      <c r="B13" s="209">
        <v>1170</v>
      </c>
      <c r="C13" s="209">
        <v>650</v>
      </c>
      <c r="D13" s="209">
        <v>520</v>
      </c>
      <c r="E13" s="210">
        <v>88</v>
      </c>
      <c r="F13" s="210">
        <v>90</v>
      </c>
      <c r="G13" s="210">
        <v>85</v>
      </c>
    </row>
    <row r="14" spans="1:7" x14ac:dyDescent="0.25">
      <c r="A14" s="208" t="s">
        <v>11</v>
      </c>
      <c r="B14" s="209">
        <v>1010</v>
      </c>
      <c r="C14" s="209">
        <v>550</v>
      </c>
      <c r="D14" s="209">
        <v>460</v>
      </c>
      <c r="E14" s="210">
        <v>38</v>
      </c>
      <c r="F14" s="210">
        <v>46</v>
      </c>
      <c r="G14" s="210">
        <v>32</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L13" sqref="L13"/>
    </sheetView>
  </sheetViews>
  <sheetFormatPr defaultRowHeight="15" x14ac:dyDescent="0.25"/>
  <cols>
    <col min="1" max="1" width="25.42578125" customWidth="1"/>
  </cols>
  <sheetData>
    <row r="1" spans="1:8" x14ac:dyDescent="0.25">
      <c r="A1" s="196" t="s">
        <v>366</v>
      </c>
    </row>
    <row r="3" spans="1:8" x14ac:dyDescent="0.25">
      <c r="A3" s="169"/>
      <c r="B3" s="169"/>
      <c r="C3" s="212" t="s">
        <v>71</v>
      </c>
      <c r="D3" s="228" t="s">
        <v>367</v>
      </c>
      <c r="E3" s="228"/>
      <c r="F3" s="169" t="s">
        <v>368</v>
      </c>
      <c r="G3" s="169" t="s">
        <v>369</v>
      </c>
      <c r="H3" s="169"/>
    </row>
    <row r="4" spans="1:8" x14ac:dyDescent="0.25">
      <c r="A4" s="169"/>
      <c r="B4" s="169" t="s">
        <v>279</v>
      </c>
      <c r="C4" s="212" t="s">
        <v>370</v>
      </c>
      <c r="D4" s="169" t="s">
        <v>371</v>
      </c>
      <c r="E4" s="169" t="s">
        <v>372</v>
      </c>
      <c r="F4" s="169" t="s">
        <v>373</v>
      </c>
      <c r="G4" s="169" t="s">
        <v>373</v>
      </c>
      <c r="H4" s="169" t="s">
        <v>374</v>
      </c>
    </row>
    <row r="5" spans="1:8" x14ac:dyDescent="0.25">
      <c r="A5" s="169" t="s">
        <v>375</v>
      </c>
      <c r="B5" s="169"/>
      <c r="C5" s="212"/>
      <c r="D5" s="169"/>
      <c r="E5" s="169"/>
      <c r="F5" s="169"/>
      <c r="G5" s="169"/>
      <c r="H5" s="169"/>
    </row>
    <row r="6" spans="1:8" x14ac:dyDescent="0.25">
      <c r="A6" s="169" t="s">
        <v>69</v>
      </c>
      <c r="B6" s="169">
        <v>5070</v>
      </c>
      <c r="C6" s="212">
        <v>31</v>
      </c>
      <c r="D6" s="169">
        <v>20</v>
      </c>
      <c r="E6" s="169">
        <v>6</v>
      </c>
      <c r="F6" s="169">
        <v>5</v>
      </c>
      <c r="G6" s="169">
        <v>69</v>
      </c>
      <c r="H6" s="169">
        <f>SUM(D6:G6)</f>
        <v>100</v>
      </c>
    </row>
    <row r="7" spans="1:8" x14ac:dyDescent="0.25">
      <c r="A7" s="169" t="s">
        <v>67</v>
      </c>
      <c r="B7" s="169">
        <v>2310</v>
      </c>
      <c r="C7" s="212">
        <v>39</v>
      </c>
      <c r="D7" s="169">
        <v>24</v>
      </c>
      <c r="E7" s="169">
        <v>8</v>
      </c>
      <c r="F7" s="169">
        <v>7</v>
      </c>
      <c r="G7" s="169">
        <v>61</v>
      </c>
      <c r="H7" s="169">
        <f>SUM(D7:G7)</f>
        <v>100</v>
      </c>
    </row>
    <row r="8" spans="1:8" x14ac:dyDescent="0.25">
      <c r="A8" s="169" t="s">
        <v>68</v>
      </c>
      <c r="B8" s="169">
        <v>2760</v>
      </c>
      <c r="C8" s="212">
        <v>25</v>
      </c>
      <c r="D8" s="169">
        <v>16</v>
      </c>
      <c r="E8" s="169">
        <v>4</v>
      </c>
      <c r="F8" s="169">
        <v>4</v>
      </c>
      <c r="G8" s="169">
        <v>75</v>
      </c>
      <c r="H8" s="169">
        <v>100</v>
      </c>
    </row>
    <row r="9" spans="1:8" x14ac:dyDescent="0.25">
      <c r="A9" s="169" t="s">
        <v>376</v>
      </c>
      <c r="B9" s="169"/>
      <c r="C9" s="212"/>
      <c r="D9" s="169"/>
      <c r="E9" s="169"/>
      <c r="F9" s="169"/>
      <c r="G9" s="169"/>
      <c r="H9" s="169"/>
    </row>
    <row r="10" spans="1:8" x14ac:dyDescent="0.25">
      <c r="A10" s="169" t="s">
        <v>69</v>
      </c>
      <c r="B10" s="169">
        <v>21340</v>
      </c>
      <c r="C10" s="212">
        <v>45</v>
      </c>
      <c r="D10" s="169">
        <v>35</v>
      </c>
      <c r="E10" s="169">
        <v>8</v>
      </c>
      <c r="F10" s="169">
        <v>2</v>
      </c>
      <c r="G10" s="169">
        <v>55</v>
      </c>
      <c r="H10" s="169">
        <f>SUM(D10:G10)</f>
        <v>100</v>
      </c>
    </row>
    <row r="11" spans="1:8" x14ac:dyDescent="0.25">
      <c r="A11" s="169" t="s">
        <v>67</v>
      </c>
      <c r="B11" s="169">
        <v>12050</v>
      </c>
      <c r="C11" s="212">
        <v>52</v>
      </c>
      <c r="D11" s="169">
        <v>40</v>
      </c>
      <c r="E11" s="169">
        <v>9</v>
      </c>
      <c r="F11" s="169">
        <v>3</v>
      </c>
      <c r="G11" s="169">
        <v>48</v>
      </c>
      <c r="H11" s="169">
        <f>SUM(D11:G11)</f>
        <v>100</v>
      </c>
    </row>
    <row r="12" spans="1:8" x14ac:dyDescent="0.25">
      <c r="A12" s="169" t="s">
        <v>68</v>
      </c>
      <c r="B12" s="169">
        <v>9290</v>
      </c>
      <c r="C12" s="212">
        <v>37</v>
      </c>
      <c r="D12" s="169">
        <v>30</v>
      </c>
      <c r="E12" s="169">
        <v>6</v>
      </c>
      <c r="F12" s="169">
        <v>2</v>
      </c>
      <c r="G12" s="169">
        <v>63</v>
      </c>
      <c r="H12" s="169">
        <v>100</v>
      </c>
    </row>
    <row r="13" spans="1:8" x14ac:dyDescent="0.25">
      <c r="A13" s="169" t="s">
        <v>377</v>
      </c>
      <c r="B13" s="169"/>
      <c r="C13" s="212"/>
      <c r="D13" s="169"/>
      <c r="E13" s="169"/>
      <c r="F13" s="169"/>
      <c r="G13" s="169"/>
      <c r="H13" s="169"/>
    </row>
    <row r="14" spans="1:8" x14ac:dyDescent="0.25">
      <c r="A14" s="169" t="s">
        <v>69</v>
      </c>
      <c r="B14" s="169">
        <v>4480</v>
      </c>
      <c r="C14" s="212">
        <v>54</v>
      </c>
      <c r="D14" s="169">
        <v>46</v>
      </c>
      <c r="E14" s="169">
        <v>4</v>
      </c>
      <c r="F14" s="169">
        <v>4</v>
      </c>
      <c r="G14" s="169">
        <v>46</v>
      </c>
      <c r="H14" s="169">
        <f>SUM(D14:G14)</f>
        <v>100</v>
      </c>
    </row>
    <row r="15" spans="1:8" x14ac:dyDescent="0.25">
      <c r="A15" s="169" t="s">
        <v>67</v>
      </c>
      <c r="B15" s="169">
        <v>2340</v>
      </c>
      <c r="C15" s="212">
        <v>52</v>
      </c>
      <c r="D15" s="169">
        <v>46</v>
      </c>
      <c r="E15" s="169">
        <v>4</v>
      </c>
      <c r="F15" s="169">
        <v>2</v>
      </c>
      <c r="G15" s="169">
        <v>48</v>
      </c>
      <c r="H15" s="169">
        <f>SUM(D15:G15)</f>
        <v>100</v>
      </c>
    </row>
    <row r="16" spans="1:8" x14ac:dyDescent="0.25">
      <c r="A16" s="169" t="s">
        <v>68</v>
      </c>
      <c r="B16" s="169">
        <v>2140</v>
      </c>
      <c r="C16" s="212">
        <v>55</v>
      </c>
      <c r="D16" s="169">
        <v>46</v>
      </c>
      <c r="E16" s="169">
        <v>3</v>
      </c>
      <c r="F16" s="169">
        <v>6</v>
      </c>
      <c r="G16" s="169">
        <v>45</v>
      </c>
      <c r="H16" s="169">
        <f>SUM(D16:G16)</f>
        <v>100</v>
      </c>
    </row>
    <row r="17" spans="1:8" x14ac:dyDescent="0.25">
      <c r="A17" s="169" t="s">
        <v>378</v>
      </c>
      <c r="B17" s="169"/>
      <c r="C17" s="212"/>
      <c r="D17" s="169"/>
      <c r="E17" s="169"/>
      <c r="F17" s="169"/>
      <c r="G17" s="169"/>
      <c r="H17" s="169"/>
    </row>
    <row r="18" spans="1:8" x14ac:dyDescent="0.25">
      <c r="A18" s="169" t="s">
        <v>69</v>
      </c>
      <c r="B18" s="169">
        <v>11960</v>
      </c>
      <c r="C18" s="212">
        <v>60</v>
      </c>
      <c r="D18" s="169">
        <v>46</v>
      </c>
      <c r="E18" s="169">
        <v>7</v>
      </c>
      <c r="F18" s="169">
        <v>7</v>
      </c>
      <c r="G18" s="169">
        <v>40</v>
      </c>
      <c r="H18" s="169">
        <f>SUM(D18:G18)</f>
        <v>100</v>
      </c>
    </row>
    <row r="19" spans="1:8" x14ac:dyDescent="0.25">
      <c r="A19" s="169" t="s">
        <v>67</v>
      </c>
      <c r="B19" s="169">
        <v>5010</v>
      </c>
      <c r="C19" s="212">
        <v>60</v>
      </c>
      <c r="D19" s="169">
        <v>44</v>
      </c>
      <c r="E19" s="169">
        <v>8</v>
      </c>
      <c r="F19" s="169">
        <v>8</v>
      </c>
      <c r="G19" s="169">
        <v>40</v>
      </c>
      <c r="H19" s="169">
        <f>SUM(D19:G19)</f>
        <v>100</v>
      </c>
    </row>
    <row r="20" spans="1:8" x14ac:dyDescent="0.25">
      <c r="A20" s="169" t="s">
        <v>68</v>
      </c>
      <c r="B20" s="169">
        <v>6950</v>
      </c>
      <c r="C20" s="212">
        <v>61</v>
      </c>
      <c r="D20" s="169">
        <v>47</v>
      </c>
      <c r="E20" s="169">
        <v>7</v>
      </c>
      <c r="F20" s="169">
        <v>6</v>
      </c>
      <c r="G20" s="169">
        <v>39</v>
      </c>
      <c r="H20" s="169">
        <v>100</v>
      </c>
    </row>
  </sheetData>
  <mergeCells count="1">
    <mergeCell ref="D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heetViews>
  <sheetFormatPr defaultColWidth="8.85546875" defaultRowHeight="15" x14ac:dyDescent="0.25"/>
  <cols>
    <col min="1" max="1" width="34" style="2" customWidth="1"/>
    <col min="2" max="3" width="16.140625" bestFit="1" customWidth="1"/>
    <col min="4" max="5" width="12.42578125" bestFit="1" customWidth="1"/>
    <col min="6" max="6" width="12.7109375" customWidth="1"/>
  </cols>
  <sheetData>
    <row r="1" spans="1:23" s="217" customFormat="1" x14ac:dyDescent="0.25">
      <c r="A1" s="216" t="s">
        <v>393</v>
      </c>
    </row>
    <row r="4" spans="1:23" s="1" customFormat="1" ht="48.75" customHeight="1" thickBot="1" x14ac:dyDescent="0.3">
      <c r="A4" s="5" t="s">
        <v>21</v>
      </c>
      <c r="B4" s="5" t="s">
        <v>22</v>
      </c>
      <c r="C4" s="5" t="s">
        <v>23</v>
      </c>
      <c r="D4" s="5" t="s">
        <v>24</v>
      </c>
      <c r="E4" s="5" t="s">
        <v>25</v>
      </c>
      <c r="F4" s="1" t="s">
        <v>20</v>
      </c>
      <c r="G4" s="1" t="s">
        <v>26</v>
      </c>
      <c r="H4" s="1" t="s">
        <v>38</v>
      </c>
      <c r="T4"/>
      <c r="U4"/>
      <c r="V4"/>
      <c r="W4"/>
    </row>
    <row r="5" spans="1:23" x14ac:dyDescent="0.25">
      <c r="A5" s="56" t="s">
        <v>17</v>
      </c>
      <c r="B5" s="3">
        <v>2464</v>
      </c>
      <c r="C5">
        <v>5293</v>
      </c>
      <c r="D5" s="3">
        <v>3562</v>
      </c>
      <c r="E5" s="3">
        <v>8430</v>
      </c>
      <c r="F5" s="9">
        <f t="shared" ref="F5:F20" si="0">G5/H5</f>
        <v>1.5459584891066134</v>
      </c>
      <c r="G5">
        <f t="shared" ref="G5:G20" si="1">D5+E5</f>
        <v>11992</v>
      </c>
      <c r="H5">
        <f t="shared" ref="H5:H20" si="2">B5+C5</f>
        <v>7757</v>
      </c>
    </row>
    <row r="6" spans="1:23" x14ac:dyDescent="0.25">
      <c r="A6" s="56" t="s">
        <v>16</v>
      </c>
      <c r="B6">
        <v>2766</v>
      </c>
      <c r="C6">
        <v>517</v>
      </c>
      <c r="D6" s="7">
        <v>7321</v>
      </c>
      <c r="E6" s="8">
        <v>1244</v>
      </c>
      <c r="F6" s="9">
        <f t="shared" si="0"/>
        <v>2.6088943039902528</v>
      </c>
      <c r="G6">
        <f t="shared" si="1"/>
        <v>8565</v>
      </c>
      <c r="H6">
        <f t="shared" si="2"/>
        <v>3283</v>
      </c>
      <c r="T6" s="1"/>
      <c r="U6" s="1"/>
      <c r="V6" s="1"/>
      <c r="W6" s="1"/>
    </row>
    <row r="7" spans="1:23" x14ac:dyDescent="0.25">
      <c r="A7" s="56" t="s">
        <v>14</v>
      </c>
      <c r="B7">
        <v>1359</v>
      </c>
      <c r="C7">
        <v>388</v>
      </c>
      <c r="D7" s="7">
        <v>5745</v>
      </c>
      <c r="E7" s="8">
        <v>1374</v>
      </c>
      <c r="F7" s="9">
        <f t="shared" si="0"/>
        <v>4.0749856897538637</v>
      </c>
      <c r="G7">
        <f t="shared" si="1"/>
        <v>7119</v>
      </c>
      <c r="H7">
        <f t="shared" si="2"/>
        <v>1747</v>
      </c>
    </row>
    <row r="8" spans="1:23" x14ac:dyDescent="0.25">
      <c r="A8" s="56" t="s">
        <v>15</v>
      </c>
      <c r="B8">
        <v>693</v>
      </c>
      <c r="C8">
        <v>490</v>
      </c>
      <c r="D8" s="7">
        <v>4036</v>
      </c>
      <c r="E8" s="8">
        <v>2381</v>
      </c>
      <c r="F8" s="9">
        <f t="shared" si="0"/>
        <v>5.4243448858833476</v>
      </c>
      <c r="G8">
        <f t="shared" si="1"/>
        <v>6417</v>
      </c>
      <c r="H8">
        <f t="shared" si="2"/>
        <v>1183</v>
      </c>
    </row>
    <row r="9" spans="1:23" x14ac:dyDescent="0.25">
      <c r="A9" s="56" t="s">
        <v>29</v>
      </c>
      <c r="B9">
        <v>2291</v>
      </c>
      <c r="C9">
        <v>2189</v>
      </c>
      <c r="D9" s="7">
        <v>2988</v>
      </c>
      <c r="E9" s="8">
        <v>2901</v>
      </c>
      <c r="F9" s="9">
        <f t="shared" si="0"/>
        <v>1.3145089285714286</v>
      </c>
      <c r="G9">
        <f t="shared" si="1"/>
        <v>5889</v>
      </c>
      <c r="H9">
        <f t="shared" si="2"/>
        <v>4480</v>
      </c>
    </row>
    <row r="10" spans="1:23" x14ac:dyDescent="0.25">
      <c r="A10" s="56" t="s">
        <v>28</v>
      </c>
      <c r="B10">
        <v>2737</v>
      </c>
      <c r="C10">
        <v>216</v>
      </c>
      <c r="D10" s="7">
        <v>5345</v>
      </c>
      <c r="E10" s="8">
        <v>415</v>
      </c>
      <c r="F10" s="9">
        <f t="shared" si="0"/>
        <v>1.9505587538096851</v>
      </c>
      <c r="G10">
        <f t="shared" si="1"/>
        <v>5760</v>
      </c>
      <c r="H10">
        <f t="shared" si="2"/>
        <v>2953</v>
      </c>
    </row>
    <row r="11" spans="1:23" x14ac:dyDescent="0.25">
      <c r="A11" s="56" t="s">
        <v>30</v>
      </c>
      <c r="B11" s="3">
        <v>2790</v>
      </c>
      <c r="C11">
        <v>907</v>
      </c>
      <c r="D11" s="7">
        <v>4093</v>
      </c>
      <c r="E11" s="8">
        <v>1415</v>
      </c>
      <c r="F11" s="9">
        <f t="shared" si="0"/>
        <v>1.4898566405193401</v>
      </c>
      <c r="G11">
        <f t="shared" si="1"/>
        <v>5508</v>
      </c>
      <c r="H11">
        <f t="shared" si="2"/>
        <v>3697</v>
      </c>
    </row>
    <row r="12" spans="1:23" x14ac:dyDescent="0.25">
      <c r="A12" s="56" t="s">
        <v>32</v>
      </c>
      <c r="B12">
        <v>416</v>
      </c>
      <c r="C12">
        <v>390</v>
      </c>
      <c r="D12" s="7">
        <v>3263</v>
      </c>
      <c r="E12" s="8">
        <v>2042</v>
      </c>
      <c r="F12" s="9">
        <f t="shared" si="0"/>
        <v>6.5818858560794045</v>
      </c>
      <c r="G12">
        <f t="shared" si="1"/>
        <v>5305</v>
      </c>
      <c r="H12">
        <f t="shared" si="2"/>
        <v>806</v>
      </c>
    </row>
    <row r="13" spans="1:23" x14ac:dyDescent="0.25">
      <c r="A13" s="56" t="s">
        <v>13</v>
      </c>
      <c r="B13">
        <v>1197</v>
      </c>
      <c r="C13">
        <v>3736</v>
      </c>
      <c r="D13" s="7">
        <v>1229</v>
      </c>
      <c r="E13" s="8">
        <v>3943</v>
      </c>
      <c r="F13" s="9">
        <f t="shared" si="0"/>
        <v>1.0484492195418609</v>
      </c>
      <c r="G13">
        <f t="shared" si="1"/>
        <v>5172</v>
      </c>
      <c r="H13">
        <f t="shared" si="2"/>
        <v>4933</v>
      </c>
    </row>
    <row r="14" spans="1:23" x14ac:dyDescent="0.25">
      <c r="A14" s="56" t="s">
        <v>12</v>
      </c>
      <c r="B14">
        <v>357</v>
      </c>
      <c r="C14">
        <v>182</v>
      </c>
      <c r="D14" s="7">
        <v>3618</v>
      </c>
      <c r="E14" s="8">
        <v>1445</v>
      </c>
      <c r="F14" s="9">
        <f t="shared" si="0"/>
        <v>9.3933209647495364</v>
      </c>
      <c r="G14">
        <f t="shared" si="1"/>
        <v>5063</v>
      </c>
      <c r="H14">
        <f t="shared" si="2"/>
        <v>539</v>
      </c>
    </row>
    <row r="15" spans="1:23" x14ac:dyDescent="0.25">
      <c r="A15" s="56" t="s">
        <v>33</v>
      </c>
      <c r="B15">
        <v>2125</v>
      </c>
      <c r="C15">
        <v>355</v>
      </c>
      <c r="D15" s="7">
        <v>3738</v>
      </c>
      <c r="E15" s="8">
        <v>663</v>
      </c>
      <c r="F15" s="9">
        <f t="shared" si="0"/>
        <v>1.7745967741935484</v>
      </c>
      <c r="G15">
        <f t="shared" si="1"/>
        <v>4401</v>
      </c>
      <c r="H15">
        <f t="shared" si="2"/>
        <v>2480</v>
      </c>
    </row>
    <row r="16" spans="1:23" x14ac:dyDescent="0.25">
      <c r="A16" s="56" t="s">
        <v>11</v>
      </c>
      <c r="B16">
        <v>640</v>
      </c>
      <c r="C16">
        <v>721</v>
      </c>
      <c r="D16" s="7">
        <v>1140</v>
      </c>
      <c r="E16" s="8">
        <v>1332</v>
      </c>
      <c r="F16" s="9">
        <f t="shared" si="0"/>
        <v>1.8163115356355621</v>
      </c>
      <c r="G16">
        <f t="shared" si="1"/>
        <v>2472</v>
      </c>
      <c r="H16">
        <f t="shared" si="2"/>
        <v>1361</v>
      </c>
    </row>
    <row r="17" spans="1:8" x14ac:dyDescent="0.25">
      <c r="A17" s="56" t="s">
        <v>19</v>
      </c>
      <c r="B17" s="3">
        <v>244</v>
      </c>
      <c r="C17">
        <v>144</v>
      </c>
      <c r="D17" s="7">
        <v>1379</v>
      </c>
      <c r="E17" s="8">
        <v>889</v>
      </c>
      <c r="F17" s="9">
        <f t="shared" si="0"/>
        <v>5.8453608247422677</v>
      </c>
      <c r="G17">
        <f t="shared" si="1"/>
        <v>2268</v>
      </c>
      <c r="H17">
        <f t="shared" si="2"/>
        <v>388</v>
      </c>
    </row>
    <row r="18" spans="1:8" x14ac:dyDescent="0.25">
      <c r="A18" s="56" t="s">
        <v>157</v>
      </c>
      <c r="B18">
        <v>206</v>
      </c>
      <c r="C18">
        <v>147</v>
      </c>
      <c r="D18" s="7">
        <v>1033</v>
      </c>
      <c r="E18" s="8">
        <v>720</v>
      </c>
      <c r="F18" s="9">
        <f t="shared" si="0"/>
        <v>4.9660056657223794</v>
      </c>
      <c r="G18">
        <f t="shared" si="1"/>
        <v>1753</v>
      </c>
      <c r="H18">
        <f t="shared" si="2"/>
        <v>353</v>
      </c>
    </row>
    <row r="19" spans="1:8" x14ac:dyDescent="0.25">
      <c r="A19" s="56" t="s">
        <v>34</v>
      </c>
      <c r="B19">
        <v>623</v>
      </c>
      <c r="C19">
        <v>52</v>
      </c>
      <c r="D19" s="7">
        <v>1272</v>
      </c>
      <c r="E19" s="8">
        <v>86</v>
      </c>
      <c r="F19" s="9">
        <f t="shared" si="0"/>
        <v>2.0118518518518518</v>
      </c>
      <c r="G19">
        <f t="shared" si="1"/>
        <v>1358</v>
      </c>
      <c r="H19">
        <f t="shared" si="2"/>
        <v>675</v>
      </c>
    </row>
    <row r="20" spans="1:8" x14ac:dyDescent="0.25">
      <c r="A20" s="56" t="s">
        <v>201</v>
      </c>
      <c r="B20">
        <v>271</v>
      </c>
      <c r="C20">
        <v>55</v>
      </c>
      <c r="D20" s="7">
        <v>1107</v>
      </c>
      <c r="E20" s="8">
        <v>191</v>
      </c>
      <c r="F20" s="9">
        <f t="shared" si="0"/>
        <v>3.98159509202454</v>
      </c>
      <c r="G20">
        <f t="shared" si="1"/>
        <v>1298</v>
      </c>
      <c r="H20">
        <f t="shared" si="2"/>
        <v>326</v>
      </c>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workbookViewId="0">
      <selection activeCell="D4" sqref="D4"/>
    </sheetView>
  </sheetViews>
  <sheetFormatPr defaultRowHeight="15" x14ac:dyDescent="0.25"/>
  <cols>
    <col min="1" max="1" width="28.7109375" customWidth="1"/>
    <col min="4" max="4" width="11.140625" style="11" customWidth="1"/>
    <col min="5" max="5" width="8.5703125" style="12" bestFit="1" customWidth="1"/>
    <col min="6" max="21" width="9.140625" style="12"/>
  </cols>
  <sheetData>
    <row r="1" spans="1:6" x14ac:dyDescent="0.25">
      <c r="A1" s="13" t="s">
        <v>321</v>
      </c>
      <c r="C1" s="11"/>
      <c r="D1" s="12"/>
    </row>
    <row r="2" spans="1:6" x14ac:dyDescent="0.25">
      <c r="A2" s="14"/>
      <c r="C2" s="11"/>
      <c r="D2" s="12"/>
    </row>
    <row r="3" spans="1:6" x14ac:dyDescent="0.25">
      <c r="C3" s="11"/>
      <c r="D3" s="12"/>
    </row>
    <row r="4" spans="1:6" ht="38.25" x14ac:dyDescent="0.25">
      <c r="A4" s="11"/>
      <c r="B4" s="12"/>
      <c r="C4" s="12"/>
      <c r="D4" s="15" t="s">
        <v>39</v>
      </c>
      <c r="E4" s="13" t="s">
        <v>27</v>
      </c>
      <c r="F4" s="13" t="s">
        <v>40</v>
      </c>
    </row>
    <row r="5" spans="1:6" x14ac:dyDescent="0.25">
      <c r="A5" s="229" t="s">
        <v>41</v>
      </c>
      <c r="B5" s="230"/>
      <c r="C5" s="16" t="s">
        <v>42</v>
      </c>
      <c r="D5" s="16">
        <v>3809</v>
      </c>
      <c r="E5" s="16">
        <v>2512</v>
      </c>
      <c r="F5" s="17">
        <f>D5/E5</f>
        <v>1.5163216560509554</v>
      </c>
    </row>
    <row r="6" spans="1:6" x14ac:dyDescent="0.25">
      <c r="A6" s="229"/>
      <c r="B6" s="230"/>
      <c r="C6" s="16" t="s">
        <v>43</v>
      </c>
      <c r="D6" s="16">
        <v>4876</v>
      </c>
      <c r="E6" s="16">
        <v>2829</v>
      </c>
      <c r="F6" s="17">
        <f t="shared" ref="F6:F59" si="0">D6/E6</f>
        <v>1.7235772357723578</v>
      </c>
    </row>
    <row r="7" spans="1:6" x14ac:dyDescent="0.25">
      <c r="A7" s="229"/>
      <c r="B7" s="230"/>
      <c r="C7" s="16" t="s">
        <v>44</v>
      </c>
      <c r="D7" s="16">
        <v>6087</v>
      </c>
      <c r="E7" s="16">
        <v>2905</v>
      </c>
      <c r="F7" s="17">
        <f t="shared" si="0"/>
        <v>2.0953528399311532</v>
      </c>
    </row>
    <row r="8" spans="1:6" x14ac:dyDescent="0.25">
      <c r="A8" s="229"/>
      <c r="B8" s="230"/>
      <c r="C8" s="16" t="s">
        <v>45</v>
      </c>
      <c r="D8" s="16">
        <v>6214</v>
      </c>
      <c r="E8" s="16">
        <v>2958</v>
      </c>
      <c r="F8" s="17">
        <f t="shared" si="0"/>
        <v>2.1007437457741718</v>
      </c>
    </row>
    <row r="9" spans="1:6" x14ac:dyDescent="0.25">
      <c r="A9" s="229"/>
      <c r="B9" s="230"/>
      <c r="C9" s="16" t="s">
        <v>46</v>
      </c>
      <c r="D9" s="16">
        <v>6112</v>
      </c>
      <c r="E9" s="16">
        <v>3148</v>
      </c>
      <c r="F9" s="17">
        <f t="shared" si="0"/>
        <v>1.9415501905972046</v>
      </c>
    </row>
    <row r="10" spans="1:6" x14ac:dyDescent="0.25">
      <c r="A10" s="229"/>
      <c r="B10" s="230"/>
      <c r="C10" s="16" t="s">
        <v>47</v>
      </c>
      <c r="D10" s="16">
        <v>5760</v>
      </c>
      <c r="E10" s="16">
        <v>2968</v>
      </c>
      <c r="F10" s="17">
        <f t="shared" si="0"/>
        <v>1.940700808625337</v>
      </c>
    </row>
    <row r="11" spans="1:6" x14ac:dyDescent="0.25">
      <c r="A11" s="229"/>
      <c r="B11" s="230"/>
      <c r="C11" s="16"/>
      <c r="D11" s="16"/>
      <c r="E11" s="16"/>
      <c r="F11" s="17"/>
    </row>
    <row r="12" spans="1:6" x14ac:dyDescent="0.25">
      <c r="A12" s="229" t="s">
        <v>30</v>
      </c>
      <c r="B12" s="229" t="s">
        <v>48</v>
      </c>
      <c r="C12" s="16" t="s">
        <v>42</v>
      </c>
      <c r="D12" s="16">
        <v>577</v>
      </c>
      <c r="E12" s="16">
        <v>515</v>
      </c>
      <c r="F12" s="17">
        <f t="shared" si="0"/>
        <v>1.120388349514563</v>
      </c>
    </row>
    <row r="13" spans="1:6" x14ac:dyDescent="0.25">
      <c r="A13" s="229"/>
      <c r="B13" s="231"/>
      <c r="C13" s="16" t="s">
        <v>43</v>
      </c>
      <c r="D13" s="16">
        <v>761</v>
      </c>
      <c r="E13" s="16">
        <v>725</v>
      </c>
      <c r="F13" s="17">
        <f t="shared" si="0"/>
        <v>1.049655172413793</v>
      </c>
    </row>
    <row r="14" spans="1:6" x14ac:dyDescent="0.25">
      <c r="A14" s="229"/>
      <c r="B14" s="231"/>
      <c r="C14" s="16" t="s">
        <v>44</v>
      </c>
      <c r="D14" s="16">
        <v>994</v>
      </c>
      <c r="E14" s="16">
        <v>667</v>
      </c>
      <c r="F14" s="17">
        <f t="shared" si="0"/>
        <v>1.4902548725637181</v>
      </c>
    </row>
    <row r="15" spans="1:6" x14ac:dyDescent="0.25">
      <c r="A15" s="229"/>
      <c r="B15" s="231"/>
      <c r="C15" s="16" t="s">
        <v>45</v>
      </c>
      <c r="D15" s="16">
        <v>1103</v>
      </c>
      <c r="E15" s="16">
        <v>728</v>
      </c>
      <c r="F15" s="17">
        <f t="shared" si="0"/>
        <v>1.5151098901098901</v>
      </c>
    </row>
    <row r="16" spans="1:6" x14ac:dyDescent="0.25">
      <c r="A16" s="229"/>
      <c r="B16" s="231"/>
      <c r="C16" s="16" t="s">
        <v>46</v>
      </c>
      <c r="D16" s="16">
        <v>1220</v>
      </c>
      <c r="E16" s="16">
        <v>760</v>
      </c>
      <c r="F16" s="17">
        <f t="shared" si="0"/>
        <v>1.6052631578947369</v>
      </c>
    </row>
    <row r="17" spans="1:6" x14ac:dyDescent="0.25">
      <c r="A17" s="229"/>
      <c r="B17" s="231"/>
      <c r="C17" s="16" t="s">
        <v>47</v>
      </c>
      <c r="D17" s="16">
        <v>1387</v>
      </c>
      <c r="E17" s="16">
        <v>787</v>
      </c>
      <c r="F17" s="17">
        <f t="shared" si="0"/>
        <v>1.7623888182973317</v>
      </c>
    </row>
    <row r="18" spans="1:6" x14ac:dyDescent="0.25">
      <c r="A18" s="229"/>
      <c r="B18" s="231"/>
      <c r="C18" s="16"/>
      <c r="D18" s="16"/>
      <c r="E18" s="16"/>
      <c r="F18" s="17"/>
    </row>
    <row r="19" spans="1:6" x14ac:dyDescent="0.25">
      <c r="A19" s="229"/>
      <c r="B19" s="229" t="s">
        <v>49</v>
      </c>
      <c r="C19" s="16" t="s">
        <v>42</v>
      </c>
      <c r="D19" s="16">
        <v>1301</v>
      </c>
      <c r="E19" s="16">
        <v>1149</v>
      </c>
      <c r="F19" s="17">
        <f t="shared" si="0"/>
        <v>1.1322889469103568</v>
      </c>
    </row>
    <row r="20" spans="1:6" x14ac:dyDescent="0.25">
      <c r="A20" s="229"/>
      <c r="B20" s="229"/>
      <c r="C20" s="16" t="s">
        <v>43</v>
      </c>
      <c r="D20" s="16">
        <v>1754</v>
      </c>
      <c r="E20" s="16">
        <v>1331</v>
      </c>
      <c r="F20" s="17">
        <f t="shared" si="0"/>
        <v>1.3178061607813674</v>
      </c>
    </row>
    <row r="21" spans="1:6" x14ac:dyDescent="0.25">
      <c r="A21" s="229"/>
      <c r="B21" s="229"/>
      <c r="C21" s="16" t="s">
        <v>44</v>
      </c>
      <c r="D21" s="16">
        <v>1791</v>
      </c>
      <c r="E21" s="16">
        <v>1350</v>
      </c>
      <c r="F21" s="17">
        <f t="shared" si="0"/>
        <v>1.3266666666666667</v>
      </c>
    </row>
    <row r="22" spans="1:6" x14ac:dyDescent="0.25">
      <c r="A22" s="229"/>
      <c r="B22" s="229"/>
      <c r="C22" s="16" t="s">
        <v>45</v>
      </c>
      <c r="D22" s="16">
        <v>2123</v>
      </c>
      <c r="E22" s="16">
        <v>1405</v>
      </c>
      <c r="F22" s="17">
        <f t="shared" si="0"/>
        <v>1.5110320284697509</v>
      </c>
    </row>
    <row r="23" spans="1:6" x14ac:dyDescent="0.25">
      <c r="A23" s="229"/>
      <c r="B23" s="229"/>
      <c r="C23" s="16" t="s">
        <v>46</v>
      </c>
      <c r="D23" s="16">
        <v>2365</v>
      </c>
      <c r="E23" s="16">
        <v>1855</v>
      </c>
      <c r="F23" s="17">
        <f t="shared" si="0"/>
        <v>1.274932614555256</v>
      </c>
    </row>
    <row r="24" spans="1:6" x14ac:dyDescent="0.25">
      <c r="A24" s="229"/>
      <c r="B24" s="229"/>
      <c r="C24" s="16" t="s">
        <v>47</v>
      </c>
      <c r="D24" s="16">
        <v>2479</v>
      </c>
      <c r="E24" s="16">
        <v>1704</v>
      </c>
      <c r="F24" s="17">
        <f t="shared" si="0"/>
        <v>1.45481220657277</v>
      </c>
    </row>
    <row r="25" spans="1:6" x14ac:dyDescent="0.25">
      <c r="A25" s="229"/>
      <c r="B25" s="229"/>
      <c r="C25" s="16"/>
      <c r="D25" s="16"/>
      <c r="E25" s="16"/>
      <c r="F25" s="17"/>
    </row>
    <row r="26" spans="1:6" x14ac:dyDescent="0.25">
      <c r="A26" s="229"/>
      <c r="B26" s="229" t="s">
        <v>50</v>
      </c>
      <c r="C26" s="16" t="s">
        <v>42</v>
      </c>
      <c r="D26" s="16">
        <v>700</v>
      </c>
      <c r="E26" s="16">
        <v>737</v>
      </c>
      <c r="F26" s="17">
        <f t="shared" si="0"/>
        <v>0.94979647218453189</v>
      </c>
    </row>
    <row r="27" spans="1:6" x14ac:dyDescent="0.25">
      <c r="A27" s="229"/>
      <c r="B27" s="229"/>
      <c r="C27" s="16" t="s">
        <v>43</v>
      </c>
      <c r="D27" s="16">
        <v>964</v>
      </c>
      <c r="E27" s="16">
        <v>1022</v>
      </c>
      <c r="F27" s="17">
        <f t="shared" si="0"/>
        <v>0.94324853228962813</v>
      </c>
    </row>
    <row r="28" spans="1:6" x14ac:dyDescent="0.25">
      <c r="A28" s="229"/>
      <c r="B28" s="229"/>
      <c r="C28" s="16" t="s">
        <v>44</v>
      </c>
      <c r="D28" s="16">
        <v>1024</v>
      </c>
      <c r="E28" s="16">
        <v>1108</v>
      </c>
      <c r="F28" s="17">
        <f t="shared" si="0"/>
        <v>0.92418772563176899</v>
      </c>
    </row>
    <row r="29" spans="1:6" x14ac:dyDescent="0.25">
      <c r="A29" s="229"/>
      <c r="B29" s="229"/>
      <c r="C29" s="16" t="s">
        <v>45</v>
      </c>
      <c r="D29" s="16">
        <v>1352</v>
      </c>
      <c r="E29" s="16">
        <v>1210</v>
      </c>
      <c r="F29" s="17">
        <f t="shared" si="0"/>
        <v>1.1173553719008265</v>
      </c>
    </row>
    <row r="30" spans="1:6" x14ac:dyDescent="0.25">
      <c r="A30" s="229"/>
      <c r="B30" s="229"/>
      <c r="C30" s="16" t="s">
        <v>46</v>
      </c>
      <c r="D30" s="16">
        <v>1516</v>
      </c>
      <c r="E30" s="16">
        <v>1277</v>
      </c>
      <c r="F30" s="17">
        <f t="shared" si="0"/>
        <v>1.187157400156617</v>
      </c>
    </row>
    <row r="31" spans="1:6" x14ac:dyDescent="0.25">
      <c r="A31" s="229"/>
      <c r="B31" s="229"/>
      <c r="C31" s="16" t="s">
        <v>47</v>
      </c>
      <c r="D31" s="16">
        <v>1642</v>
      </c>
      <c r="E31" s="16">
        <v>1247</v>
      </c>
      <c r="F31" s="17">
        <f t="shared" si="0"/>
        <v>1.3167602245388934</v>
      </c>
    </row>
    <row r="32" spans="1:6" x14ac:dyDescent="0.25">
      <c r="A32" s="229"/>
      <c r="B32" s="229"/>
      <c r="C32" s="16"/>
      <c r="D32" s="16"/>
      <c r="E32" s="16"/>
      <c r="F32" s="17"/>
    </row>
    <row r="33" spans="1:6" x14ac:dyDescent="0.25">
      <c r="A33" s="229" t="s">
        <v>29</v>
      </c>
      <c r="B33" s="229" t="s">
        <v>51</v>
      </c>
      <c r="C33" s="16" t="s">
        <v>42</v>
      </c>
      <c r="D33" s="16">
        <v>669</v>
      </c>
      <c r="E33" s="16">
        <v>850</v>
      </c>
      <c r="F33" s="17">
        <f t="shared" ref="F33:F38" si="1">D33/E33</f>
        <v>0.78705882352941181</v>
      </c>
    </row>
    <row r="34" spans="1:6" x14ac:dyDescent="0.25">
      <c r="A34" s="229"/>
      <c r="B34" s="229"/>
      <c r="C34" s="16" t="s">
        <v>43</v>
      </c>
      <c r="D34" s="16">
        <v>692</v>
      </c>
      <c r="E34" s="16">
        <v>895</v>
      </c>
      <c r="F34" s="17">
        <f t="shared" si="1"/>
        <v>0.7731843575418994</v>
      </c>
    </row>
    <row r="35" spans="1:6" x14ac:dyDescent="0.25">
      <c r="A35" s="229"/>
      <c r="B35" s="229"/>
      <c r="C35" s="16" t="s">
        <v>44</v>
      </c>
      <c r="D35" s="16">
        <v>722</v>
      </c>
      <c r="E35" s="16">
        <v>815</v>
      </c>
      <c r="F35" s="17">
        <f t="shared" si="1"/>
        <v>0.88588957055214723</v>
      </c>
    </row>
    <row r="36" spans="1:6" x14ac:dyDescent="0.25">
      <c r="A36" s="229"/>
      <c r="B36" s="229"/>
      <c r="C36" s="16" t="s">
        <v>45</v>
      </c>
      <c r="D36" s="16">
        <v>816</v>
      </c>
      <c r="E36" s="16">
        <v>927</v>
      </c>
      <c r="F36" s="17">
        <f t="shared" si="1"/>
        <v>0.88025889967637538</v>
      </c>
    </row>
    <row r="37" spans="1:6" x14ac:dyDescent="0.25">
      <c r="A37" s="229"/>
      <c r="B37" s="229"/>
      <c r="C37" s="16" t="s">
        <v>46</v>
      </c>
      <c r="D37" s="16">
        <v>842</v>
      </c>
      <c r="E37" s="16">
        <v>841</v>
      </c>
      <c r="F37" s="17">
        <f t="shared" si="1"/>
        <v>1.0011890606420928</v>
      </c>
    </row>
    <row r="38" spans="1:6" x14ac:dyDescent="0.25">
      <c r="A38" s="229"/>
      <c r="B38" s="229"/>
      <c r="C38" s="16" t="s">
        <v>47</v>
      </c>
      <c r="D38" s="16">
        <v>841</v>
      </c>
      <c r="E38" s="16">
        <v>675</v>
      </c>
      <c r="F38" s="17">
        <f t="shared" si="1"/>
        <v>1.2459259259259259</v>
      </c>
    </row>
    <row r="39" spans="1:6" x14ac:dyDescent="0.25">
      <c r="A39" s="229"/>
      <c r="B39" s="229"/>
      <c r="C39" s="16"/>
      <c r="D39" s="16"/>
      <c r="E39" s="16"/>
      <c r="F39" s="17"/>
    </row>
    <row r="40" spans="1:6" x14ac:dyDescent="0.25">
      <c r="A40" s="229"/>
      <c r="B40" s="229" t="s">
        <v>52</v>
      </c>
      <c r="C40" s="16" t="s">
        <v>42</v>
      </c>
      <c r="D40" s="16">
        <v>2211</v>
      </c>
      <c r="E40" s="16">
        <v>1892</v>
      </c>
      <c r="F40" s="17">
        <f t="shared" ref="F40:F45" si="2">D40/E40</f>
        <v>1.1686046511627908</v>
      </c>
    </row>
    <row r="41" spans="1:6" x14ac:dyDescent="0.25">
      <c r="A41" s="229"/>
      <c r="B41" s="231"/>
      <c r="C41" s="16" t="s">
        <v>43</v>
      </c>
      <c r="D41" s="16">
        <v>2576</v>
      </c>
      <c r="E41" s="16">
        <v>2502</v>
      </c>
      <c r="F41" s="17">
        <f t="shared" si="2"/>
        <v>1.0295763389288568</v>
      </c>
    </row>
    <row r="42" spans="1:6" x14ac:dyDescent="0.25">
      <c r="A42" s="229"/>
      <c r="B42" s="231"/>
      <c r="C42" s="16" t="s">
        <v>44</v>
      </c>
      <c r="D42" s="16">
        <v>2967</v>
      </c>
      <c r="E42" s="16">
        <v>2730</v>
      </c>
      <c r="F42" s="17">
        <f t="shared" si="2"/>
        <v>1.0868131868131867</v>
      </c>
    </row>
    <row r="43" spans="1:6" x14ac:dyDescent="0.25">
      <c r="A43" s="229"/>
      <c r="B43" s="231"/>
      <c r="C43" s="16" t="s">
        <v>45</v>
      </c>
      <c r="D43" s="16">
        <v>3812</v>
      </c>
      <c r="E43" s="16">
        <v>3359</v>
      </c>
      <c r="F43" s="17">
        <f t="shared" si="2"/>
        <v>1.1348615659422447</v>
      </c>
    </row>
    <row r="44" spans="1:6" x14ac:dyDescent="0.25">
      <c r="A44" s="229"/>
      <c r="B44" s="231"/>
      <c r="C44" s="16" t="s">
        <v>46</v>
      </c>
      <c r="D44" s="16">
        <v>4129</v>
      </c>
      <c r="E44" s="16">
        <v>3648</v>
      </c>
      <c r="F44" s="17">
        <f t="shared" si="2"/>
        <v>1.1318530701754386</v>
      </c>
    </row>
    <row r="45" spans="1:6" x14ac:dyDescent="0.25">
      <c r="A45" s="229"/>
      <c r="B45" s="231"/>
      <c r="C45" s="16" t="s">
        <v>47</v>
      </c>
      <c r="D45" s="16">
        <v>4537</v>
      </c>
      <c r="E45" s="16">
        <v>3516</v>
      </c>
      <c r="F45" s="17">
        <f t="shared" si="2"/>
        <v>1.290386803185438</v>
      </c>
    </row>
    <row r="46" spans="1:6" x14ac:dyDescent="0.25">
      <c r="A46" s="229"/>
      <c r="B46" s="231"/>
      <c r="C46" s="16"/>
      <c r="D46" s="16"/>
      <c r="E46" s="16"/>
      <c r="F46" s="17"/>
    </row>
    <row r="47" spans="1:6" x14ac:dyDescent="0.25">
      <c r="A47" s="229"/>
      <c r="B47" s="229" t="s">
        <v>53</v>
      </c>
      <c r="C47" s="16" t="s">
        <v>42</v>
      </c>
      <c r="D47" s="16"/>
      <c r="E47" s="16"/>
      <c r="F47" s="17"/>
    </row>
    <row r="48" spans="1:6" x14ac:dyDescent="0.25">
      <c r="A48" s="229"/>
      <c r="B48" s="229"/>
      <c r="C48" s="16" t="s">
        <v>43</v>
      </c>
      <c r="D48" s="16">
        <v>303</v>
      </c>
      <c r="E48" s="16">
        <v>210</v>
      </c>
      <c r="F48" s="17">
        <f t="shared" si="0"/>
        <v>1.4428571428571428</v>
      </c>
    </row>
    <row r="49" spans="1:6" x14ac:dyDescent="0.25">
      <c r="A49" s="229"/>
      <c r="B49" s="229"/>
      <c r="C49" s="16" t="s">
        <v>44</v>
      </c>
      <c r="D49" s="16">
        <v>309</v>
      </c>
      <c r="E49" s="16">
        <v>221</v>
      </c>
      <c r="F49" s="17">
        <f t="shared" si="0"/>
        <v>1.3981900452488687</v>
      </c>
    </row>
    <row r="50" spans="1:6" x14ac:dyDescent="0.25">
      <c r="A50" s="229"/>
      <c r="B50" s="229"/>
      <c r="C50" s="16" t="s">
        <v>45</v>
      </c>
      <c r="D50" s="16">
        <v>380</v>
      </c>
      <c r="E50" s="16">
        <v>251</v>
      </c>
      <c r="F50" s="17">
        <f t="shared" si="0"/>
        <v>1.5139442231075697</v>
      </c>
    </row>
    <row r="51" spans="1:6" x14ac:dyDescent="0.25">
      <c r="A51" s="229"/>
      <c r="B51" s="229"/>
      <c r="C51" s="16" t="s">
        <v>46</v>
      </c>
      <c r="D51" s="16">
        <v>390</v>
      </c>
      <c r="E51" s="16">
        <v>291</v>
      </c>
      <c r="F51" s="17">
        <f t="shared" si="0"/>
        <v>1.3402061855670102</v>
      </c>
    </row>
    <row r="52" spans="1:6" x14ac:dyDescent="0.25">
      <c r="A52" s="229"/>
      <c r="B52" s="229"/>
      <c r="C52" s="16" t="s">
        <v>47</v>
      </c>
      <c r="D52" s="16">
        <v>511</v>
      </c>
      <c r="E52" s="16">
        <v>359</v>
      </c>
      <c r="F52" s="17">
        <f t="shared" si="0"/>
        <v>1.4233983286908078</v>
      </c>
    </row>
    <row r="53" spans="1:6" x14ac:dyDescent="0.25">
      <c r="A53" s="229"/>
      <c r="B53" s="229"/>
      <c r="C53" s="16"/>
      <c r="D53" s="16"/>
      <c r="E53" s="16"/>
      <c r="F53" s="17"/>
    </row>
    <row r="54" spans="1:6" x14ac:dyDescent="0.25">
      <c r="A54" s="229" t="s">
        <v>54</v>
      </c>
      <c r="B54" s="231"/>
      <c r="C54" s="16" t="s">
        <v>42</v>
      </c>
      <c r="D54" s="16">
        <v>472</v>
      </c>
      <c r="E54" s="16">
        <v>472</v>
      </c>
      <c r="F54" s="17">
        <f t="shared" si="0"/>
        <v>1</v>
      </c>
    </row>
    <row r="55" spans="1:6" x14ac:dyDescent="0.25">
      <c r="A55" s="229"/>
      <c r="B55" s="231"/>
      <c r="C55" s="16" t="s">
        <v>43</v>
      </c>
      <c r="D55" s="16">
        <v>624</v>
      </c>
      <c r="E55" s="16">
        <v>567</v>
      </c>
      <c r="F55" s="17">
        <f t="shared" si="0"/>
        <v>1.1005291005291005</v>
      </c>
    </row>
    <row r="56" spans="1:6" x14ac:dyDescent="0.25">
      <c r="A56" s="229"/>
      <c r="B56" s="231"/>
      <c r="C56" s="16" t="s">
        <v>44</v>
      </c>
      <c r="D56" s="16">
        <v>646</v>
      </c>
      <c r="E56" s="16">
        <v>553</v>
      </c>
      <c r="F56" s="17">
        <f t="shared" si="0"/>
        <v>1.1681735985533455</v>
      </c>
    </row>
    <row r="57" spans="1:6" x14ac:dyDescent="0.25">
      <c r="A57" s="229"/>
      <c r="B57" s="231"/>
      <c r="C57" s="16" t="s">
        <v>45</v>
      </c>
      <c r="D57" s="16">
        <v>581</v>
      </c>
      <c r="E57" s="16">
        <v>506</v>
      </c>
      <c r="F57" s="17">
        <f t="shared" si="0"/>
        <v>1.1482213438735178</v>
      </c>
    </row>
    <row r="58" spans="1:6" x14ac:dyDescent="0.25">
      <c r="A58" s="229"/>
      <c r="B58" s="231"/>
      <c r="C58" s="16" t="s">
        <v>46</v>
      </c>
      <c r="D58" s="16">
        <v>590</v>
      </c>
      <c r="E58" s="16">
        <v>528</v>
      </c>
      <c r="F58" s="17">
        <f t="shared" si="0"/>
        <v>1.1174242424242424</v>
      </c>
    </row>
    <row r="59" spans="1:6" x14ac:dyDescent="0.25">
      <c r="A59" s="229"/>
      <c r="B59" s="231"/>
      <c r="C59" s="16" t="s">
        <v>47</v>
      </c>
      <c r="D59" s="16">
        <v>626</v>
      </c>
      <c r="E59" s="16">
        <v>445</v>
      </c>
      <c r="F59" s="17">
        <f t="shared" si="0"/>
        <v>1.4067415730337078</v>
      </c>
    </row>
  </sheetData>
  <mergeCells count="12">
    <mergeCell ref="A33:A53"/>
    <mergeCell ref="B33:B39"/>
    <mergeCell ref="B40:B46"/>
    <mergeCell ref="B47:B53"/>
    <mergeCell ref="A54:A59"/>
    <mergeCell ref="B54:B59"/>
    <mergeCell ref="A5:A11"/>
    <mergeCell ref="B5:B11"/>
    <mergeCell ref="A12:A32"/>
    <mergeCell ref="B12:B18"/>
    <mergeCell ref="B19:B25"/>
    <mergeCell ref="B26:B3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D15" sqref="D15"/>
    </sheetView>
  </sheetViews>
  <sheetFormatPr defaultRowHeight="15" x14ac:dyDescent="0.25"/>
  <cols>
    <col min="1" max="1" width="18.85546875" bestFit="1" customWidth="1"/>
    <col min="2" max="2" width="15" bestFit="1" customWidth="1"/>
    <col min="3" max="8" width="9.85546875" bestFit="1" customWidth="1"/>
    <col min="10" max="10" width="18.85546875" bestFit="1" customWidth="1"/>
    <col min="11" max="11" width="15" bestFit="1" customWidth="1"/>
    <col min="12" max="17" width="9.85546875" bestFit="1" customWidth="1"/>
  </cols>
  <sheetData>
    <row r="1" spans="1:18" x14ac:dyDescent="0.25">
      <c r="A1" s="18" t="s">
        <v>322</v>
      </c>
    </row>
    <row r="2" spans="1:18" x14ac:dyDescent="0.25">
      <c r="A2" s="19"/>
      <c r="B2" s="19"/>
      <c r="C2" s="16"/>
      <c r="D2" s="16"/>
      <c r="E2" s="16"/>
      <c r="F2" s="16"/>
      <c r="G2" s="16"/>
      <c r="H2" s="16"/>
      <c r="I2" s="16"/>
      <c r="K2" s="16"/>
      <c r="L2" s="16"/>
      <c r="M2" s="16"/>
      <c r="N2" s="16"/>
      <c r="O2" s="16"/>
      <c r="P2" s="16"/>
      <c r="Q2" s="16"/>
      <c r="R2" s="16"/>
    </row>
    <row r="3" spans="1:18" x14ac:dyDescent="0.25">
      <c r="A3" s="20" t="s">
        <v>55</v>
      </c>
      <c r="B3" s="21"/>
      <c r="C3" s="15" t="s">
        <v>56</v>
      </c>
      <c r="D3" s="15" t="s">
        <v>57</v>
      </c>
      <c r="E3" s="15" t="s">
        <v>58</v>
      </c>
      <c r="F3" s="15" t="s">
        <v>59</v>
      </c>
      <c r="G3" s="15" t="s">
        <v>60</v>
      </c>
      <c r="H3" s="15" t="s">
        <v>173</v>
      </c>
      <c r="I3" s="15"/>
      <c r="J3" s="22" t="s">
        <v>61</v>
      </c>
      <c r="K3" s="15"/>
      <c r="L3" s="15" t="s">
        <v>56</v>
      </c>
      <c r="M3" s="15" t="s">
        <v>57</v>
      </c>
      <c r="N3" s="15" t="s">
        <v>58</v>
      </c>
      <c r="O3" s="15" t="s">
        <v>59</v>
      </c>
      <c r="P3" s="15" t="s">
        <v>60</v>
      </c>
      <c r="Q3" s="15" t="s">
        <v>173</v>
      </c>
      <c r="R3" s="16"/>
    </row>
    <row r="4" spans="1:18" x14ac:dyDescent="0.25">
      <c r="A4" s="23" t="s">
        <v>28</v>
      </c>
      <c r="B4" s="23" t="s">
        <v>62</v>
      </c>
      <c r="C4" s="24">
        <v>2962</v>
      </c>
      <c r="D4" s="24">
        <v>3289</v>
      </c>
      <c r="E4" s="24">
        <v>3537</v>
      </c>
      <c r="F4" s="24">
        <v>3666</v>
      </c>
      <c r="G4" s="24">
        <v>3751</v>
      </c>
      <c r="H4" s="24">
        <v>2635</v>
      </c>
      <c r="I4" s="16"/>
      <c r="J4" s="23" t="s">
        <v>28</v>
      </c>
      <c r="K4" s="23" t="s">
        <v>62</v>
      </c>
      <c r="L4" s="24">
        <f>ROUND(C4,-1)</f>
        <v>2960</v>
      </c>
      <c r="M4" s="24">
        <f t="shared" ref="M4:Q13" si="0">ROUND(D4,-1)</f>
        <v>3290</v>
      </c>
      <c r="N4" s="24">
        <f t="shared" si="0"/>
        <v>3540</v>
      </c>
      <c r="O4" s="24">
        <f t="shared" si="0"/>
        <v>3670</v>
      </c>
      <c r="P4" s="24">
        <f t="shared" si="0"/>
        <v>3750</v>
      </c>
      <c r="Q4" s="24">
        <f t="shared" si="0"/>
        <v>2640</v>
      </c>
      <c r="R4" s="16"/>
    </row>
    <row r="5" spans="1:18" x14ac:dyDescent="0.25">
      <c r="A5" s="16" t="s">
        <v>30</v>
      </c>
      <c r="B5" s="16" t="s">
        <v>63</v>
      </c>
      <c r="C5" s="25">
        <v>597</v>
      </c>
      <c r="D5" s="25">
        <v>694</v>
      </c>
      <c r="E5" s="25">
        <v>689</v>
      </c>
      <c r="F5" s="25">
        <v>759</v>
      </c>
      <c r="G5" s="25">
        <v>714</v>
      </c>
      <c r="H5" s="25">
        <v>621</v>
      </c>
      <c r="I5" s="16"/>
      <c r="J5" s="16" t="s">
        <v>30</v>
      </c>
      <c r="K5" s="16" t="s">
        <v>63</v>
      </c>
      <c r="L5" s="25">
        <f>ROUND(C5,-1)</f>
        <v>600</v>
      </c>
      <c r="M5" s="25">
        <f t="shared" si="0"/>
        <v>690</v>
      </c>
      <c r="N5" s="25">
        <f t="shared" si="0"/>
        <v>690</v>
      </c>
      <c r="O5" s="25">
        <f t="shared" si="0"/>
        <v>760</v>
      </c>
      <c r="P5" s="25">
        <f t="shared" si="0"/>
        <v>710</v>
      </c>
      <c r="Q5" s="25">
        <f t="shared" si="0"/>
        <v>620</v>
      </c>
      <c r="R5" s="16"/>
    </row>
    <row r="6" spans="1:18" x14ac:dyDescent="0.25">
      <c r="A6" s="16"/>
      <c r="B6" s="16" t="s">
        <v>49</v>
      </c>
      <c r="C6" s="25">
        <v>1307</v>
      </c>
      <c r="D6" s="25">
        <v>1472</v>
      </c>
      <c r="E6" s="25">
        <v>1465</v>
      </c>
      <c r="F6" s="25">
        <v>1575</v>
      </c>
      <c r="G6" s="25">
        <v>1864</v>
      </c>
      <c r="H6" s="25">
        <v>1413</v>
      </c>
      <c r="I6" s="16"/>
      <c r="J6" s="16"/>
      <c r="K6" s="16" t="s">
        <v>49</v>
      </c>
      <c r="L6" s="25">
        <f t="shared" ref="L6:L13" si="1">ROUND(C6,-1)</f>
        <v>1310</v>
      </c>
      <c r="M6" s="25">
        <f t="shared" si="0"/>
        <v>1470</v>
      </c>
      <c r="N6" s="25">
        <f t="shared" si="0"/>
        <v>1470</v>
      </c>
      <c r="O6" s="25">
        <f t="shared" si="0"/>
        <v>1580</v>
      </c>
      <c r="P6" s="25">
        <f t="shared" si="0"/>
        <v>1860</v>
      </c>
      <c r="Q6" s="25">
        <f t="shared" si="0"/>
        <v>1410</v>
      </c>
      <c r="R6" s="16"/>
    </row>
    <row r="7" spans="1:18" x14ac:dyDescent="0.25">
      <c r="A7" s="21"/>
      <c r="B7" s="21" t="s">
        <v>50</v>
      </c>
      <c r="C7" s="26">
        <v>846</v>
      </c>
      <c r="D7" s="26">
        <v>1071</v>
      </c>
      <c r="E7" s="26">
        <v>1121</v>
      </c>
      <c r="F7" s="26">
        <v>1182</v>
      </c>
      <c r="G7" s="26">
        <v>1213</v>
      </c>
      <c r="H7" s="26">
        <v>1031</v>
      </c>
      <c r="I7" s="16"/>
      <c r="J7" s="21"/>
      <c r="K7" s="21" t="s">
        <v>50</v>
      </c>
      <c r="L7" s="26">
        <f>ROUND(C7,-1)</f>
        <v>850</v>
      </c>
      <c r="M7" s="26">
        <f t="shared" si="0"/>
        <v>1070</v>
      </c>
      <c r="N7" s="26">
        <f t="shared" si="0"/>
        <v>1120</v>
      </c>
      <c r="O7" s="26">
        <f t="shared" si="0"/>
        <v>1180</v>
      </c>
      <c r="P7" s="26">
        <f t="shared" si="0"/>
        <v>1210</v>
      </c>
      <c r="Q7" s="26">
        <f t="shared" si="0"/>
        <v>1030</v>
      </c>
      <c r="R7" s="16"/>
    </row>
    <row r="8" spans="1:18" x14ac:dyDescent="0.25">
      <c r="A8" s="16" t="s">
        <v>29</v>
      </c>
      <c r="B8" s="16" t="s">
        <v>51</v>
      </c>
      <c r="C8" s="25">
        <v>771</v>
      </c>
      <c r="D8" s="25">
        <v>739</v>
      </c>
      <c r="E8" s="25">
        <v>687</v>
      </c>
      <c r="F8" s="25">
        <v>768</v>
      </c>
      <c r="G8" s="25">
        <v>753</v>
      </c>
      <c r="H8" s="25">
        <v>567</v>
      </c>
      <c r="I8" s="16"/>
      <c r="J8" s="16" t="s">
        <v>29</v>
      </c>
      <c r="K8" s="16" t="s">
        <v>51</v>
      </c>
      <c r="L8" s="25">
        <f t="shared" si="1"/>
        <v>770</v>
      </c>
      <c r="M8" s="25">
        <f t="shared" si="0"/>
        <v>740</v>
      </c>
      <c r="N8" s="25">
        <f t="shared" si="0"/>
        <v>690</v>
      </c>
      <c r="O8" s="25">
        <f t="shared" si="0"/>
        <v>770</v>
      </c>
      <c r="P8" s="25">
        <f t="shared" si="0"/>
        <v>750</v>
      </c>
      <c r="Q8" s="25">
        <f t="shared" si="0"/>
        <v>570</v>
      </c>
      <c r="R8" s="16"/>
    </row>
    <row r="9" spans="1:18" x14ac:dyDescent="0.25">
      <c r="A9" s="16"/>
      <c r="B9" s="16" t="s">
        <v>64</v>
      </c>
      <c r="C9" s="25">
        <v>2150</v>
      </c>
      <c r="D9" s="25">
        <v>2563</v>
      </c>
      <c r="E9" s="25">
        <v>2667</v>
      </c>
      <c r="F9" s="25">
        <v>3174</v>
      </c>
      <c r="G9" s="25">
        <v>3502</v>
      </c>
      <c r="H9" s="25">
        <v>2890</v>
      </c>
      <c r="I9" s="16"/>
      <c r="J9" s="16"/>
      <c r="K9" s="16" t="s">
        <v>64</v>
      </c>
      <c r="L9" s="25">
        <f t="shared" si="1"/>
        <v>2150</v>
      </c>
      <c r="M9" s="25">
        <f>ROUND(D9,-1)</f>
        <v>2560</v>
      </c>
      <c r="N9" s="25">
        <f t="shared" si="0"/>
        <v>2670</v>
      </c>
      <c r="O9" s="25">
        <f t="shared" si="0"/>
        <v>3170</v>
      </c>
      <c r="P9" s="25">
        <f t="shared" si="0"/>
        <v>3500</v>
      </c>
      <c r="Q9" s="25">
        <f t="shared" si="0"/>
        <v>2890</v>
      </c>
      <c r="R9" s="16"/>
    </row>
    <row r="10" spans="1:18" x14ac:dyDescent="0.25">
      <c r="A10" s="21"/>
      <c r="B10" s="21" t="s">
        <v>53</v>
      </c>
      <c r="C10" s="26">
        <v>0</v>
      </c>
      <c r="D10" s="26">
        <v>168</v>
      </c>
      <c r="E10" s="26">
        <v>232</v>
      </c>
      <c r="F10" s="26">
        <v>287</v>
      </c>
      <c r="G10" s="26">
        <v>307</v>
      </c>
      <c r="H10" s="26">
        <v>249</v>
      </c>
      <c r="I10" s="16"/>
      <c r="J10" s="21"/>
      <c r="K10" s="21" t="s">
        <v>53</v>
      </c>
      <c r="L10" s="26">
        <f t="shared" si="1"/>
        <v>0</v>
      </c>
      <c r="M10" s="26">
        <f t="shared" si="0"/>
        <v>170</v>
      </c>
      <c r="N10" s="26">
        <f t="shared" si="0"/>
        <v>230</v>
      </c>
      <c r="O10" s="26">
        <f t="shared" si="0"/>
        <v>290</v>
      </c>
      <c r="P10" s="26">
        <f t="shared" si="0"/>
        <v>310</v>
      </c>
      <c r="Q10" s="26">
        <f t="shared" si="0"/>
        <v>250</v>
      </c>
      <c r="R10" s="16"/>
    </row>
    <row r="11" spans="1:18" x14ac:dyDescent="0.25">
      <c r="A11" s="23" t="s">
        <v>31</v>
      </c>
      <c r="B11" s="23" t="s">
        <v>62</v>
      </c>
      <c r="C11" s="24">
        <v>578</v>
      </c>
      <c r="D11" s="24">
        <v>641</v>
      </c>
      <c r="E11" s="24">
        <v>637</v>
      </c>
      <c r="F11" s="24">
        <v>613</v>
      </c>
      <c r="G11" s="24">
        <v>667</v>
      </c>
      <c r="H11" s="24">
        <v>387</v>
      </c>
      <c r="I11" s="16"/>
      <c r="J11" s="23" t="s">
        <v>31</v>
      </c>
      <c r="K11" s="23" t="s">
        <v>62</v>
      </c>
      <c r="L11" s="24">
        <f t="shared" si="1"/>
        <v>580</v>
      </c>
      <c r="M11" s="24">
        <f t="shared" si="0"/>
        <v>640</v>
      </c>
      <c r="N11" s="24">
        <f t="shared" si="0"/>
        <v>640</v>
      </c>
      <c r="O11" s="24">
        <f t="shared" si="0"/>
        <v>610</v>
      </c>
      <c r="P11" s="24">
        <f t="shared" si="0"/>
        <v>670</v>
      </c>
      <c r="Q11" s="24">
        <f t="shared" si="0"/>
        <v>390</v>
      </c>
      <c r="R11" s="16"/>
    </row>
    <row r="12" spans="1:18" x14ac:dyDescent="0.25">
      <c r="A12" s="23" t="s">
        <v>65</v>
      </c>
      <c r="B12" s="23"/>
      <c r="C12" s="24">
        <v>1550</v>
      </c>
      <c r="D12" s="24">
        <v>958</v>
      </c>
      <c r="E12" s="24">
        <v>809</v>
      </c>
      <c r="F12" s="24">
        <v>1154</v>
      </c>
      <c r="G12" s="24">
        <v>1014</v>
      </c>
      <c r="H12" s="24">
        <v>532</v>
      </c>
      <c r="I12" s="16"/>
      <c r="J12" s="23" t="s">
        <v>65</v>
      </c>
      <c r="K12" s="23"/>
      <c r="L12" s="24">
        <f t="shared" si="1"/>
        <v>1550</v>
      </c>
      <c r="M12" s="24">
        <f t="shared" si="0"/>
        <v>960</v>
      </c>
      <c r="N12" s="24">
        <f t="shared" si="0"/>
        <v>810</v>
      </c>
      <c r="O12" s="24">
        <f t="shared" si="0"/>
        <v>1150</v>
      </c>
      <c r="P12" s="24">
        <f t="shared" si="0"/>
        <v>1010</v>
      </c>
      <c r="Q12" s="24">
        <f t="shared" si="0"/>
        <v>530</v>
      </c>
      <c r="R12" s="16"/>
    </row>
    <row r="13" spans="1:18" x14ac:dyDescent="0.25">
      <c r="A13" s="23" t="s">
        <v>66</v>
      </c>
      <c r="B13" s="23"/>
      <c r="C13" s="24">
        <v>10761</v>
      </c>
      <c r="D13" s="24">
        <v>11595</v>
      </c>
      <c r="E13" s="24">
        <v>11844</v>
      </c>
      <c r="F13" s="24">
        <v>13178</v>
      </c>
      <c r="G13" s="24">
        <v>13785</v>
      </c>
      <c r="H13" s="24">
        <f>SUM(H4:H12)</f>
        <v>10325</v>
      </c>
      <c r="I13" s="16"/>
      <c r="J13" s="23" t="s">
        <v>66</v>
      </c>
      <c r="K13" s="23"/>
      <c r="L13" s="24">
        <f t="shared" si="1"/>
        <v>10760</v>
      </c>
      <c r="M13" s="24">
        <f t="shared" si="0"/>
        <v>11600</v>
      </c>
      <c r="N13" s="24">
        <f t="shared" si="0"/>
        <v>11840</v>
      </c>
      <c r="O13" s="24">
        <f t="shared" si="0"/>
        <v>13180</v>
      </c>
      <c r="P13" s="24">
        <f t="shared" si="0"/>
        <v>13790</v>
      </c>
      <c r="Q13" s="24">
        <f>ROUND(H13,-1)</f>
        <v>10330</v>
      </c>
      <c r="R13" s="16"/>
    </row>
    <row r="14" spans="1:18" x14ac:dyDescent="0.25">
      <c r="A14" s="16"/>
      <c r="B14" s="16"/>
      <c r="C14" s="16"/>
      <c r="D14" s="16"/>
      <c r="E14" s="16"/>
      <c r="F14" s="16"/>
      <c r="G14" s="16"/>
      <c r="H14" s="16"/>
      <c r="I14" s="16"/>
      <c r="J14" s="16"/>
      <c r="K14" s="16"/>
      <c r="L14" s="16"/>
      <c r="M14" s="16"/>
      <c r="N14" s="16"/>
      <c r="O14" s="16"/>
      <c r="P14" s="16"/>
      <c r="Q14" s="16"/>
      <c r="R14" s="16"/>
    </row>
    <row r="15" spans="1:18" x14ac:dyDescent="0.25">
      <c r="A15" s="16"/>
      <c r="B15" s="16"/>
      <c r="C15" s="16"/>
      <c r="D15" s="16"/>
      <c r="E15" s="16"/>
      <c r="F15" s="16"/>
      <c r="G15" s="16"/>
      <c r="H15" s="16"/>
      <c r="I15" s="16"/>
      <c r="J15" s="16"/>
      <c r="K15" s="16"/>
      <c r="L15" s="16"/>
      <c r="M15" s="16"/>
      <c r="N15" s="16"/>
      <c r="O15" s="16"/>
      <c r="P15" s="16"/>
      <c r="Q15" s="16"/>
      <c r="R15" s="16"/>
    </row>
    <row r="16" spans="1:18" x14ac:dyDescent="0.25">
      <c r="A16" s="16"/>
      <c r="B16" s="16"/>
      <c r="C16" s="16"/>
      <c r="D16" s="16"/>
      <c r="E16" s="16"/>
      <c r="F16" s="16"/>
      <c r="G16" s="16"/>
      <c r="H16" s="16"/>
      <c r="I16" s="16"/>
      <c r="J16" s="16"/>
      <c r="K16" s="16"/>
      <c r="L16" s="16"/>
      <c r="M16" s="16"/>
      <c r="N16" s="16"/>
      <c r="O16" s="16"/>
      <c r="P16" s="16"/>
      <c r="Q16" s="16"/>
      <c r="R16" s="16"/>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F34" sqref="F34"/>
    </sheetView>
  </sheetViews>
  <sheetFormatPr defaultRowHeight="12" x14ac:dyDescent="0.2"/>
  <cols>
    <col min="1" max="1" width="16.85546875" style="12" bestFit="1" customWidth="1"/>
    <col min="2" max="2" width="14.42578125" style="12" bestFit="1" customWidth="1"/>
    <col min="3" max="4" width="9.140625" style="12"/>
    <col min="5" max="5" width="11" style="12" customWidth="1"/>
    <col min="6" max="6" width="9.140625" style="12"/>
    <col min="7" max="7" width="11.28515625" style="12" customWidth="1"/>
    <col min="8" max="8" width="18" style="12" bestFit="1" customWidth="1"/>
    <col min="9" max="9" width="9.140625" style="12"/>
    <col min="10" max="10" width="12.7109375" style="12" bestFit="1" customWidth="1"/>
    <col min="11" max="16384" width="9.140625" style="12"/>
  </cols>
  <sheetData>
    <row r="1" spans="1:6" ht="12.75" x14ac:dyDescent="0.2">
      <c r="A1" s="18" t="s">
        <v>323</v>
      </c>
    </row>
    <row r="3" spans="1:6" ht="12.75" x14ac:dyDescent="0.2">
      <c r="A3" s="23" t="s">
        <v>159</v>
      </c>
      <c r="B3" s="23" t="s">
        <v>160</v>
      </c>
      <c r="C3" s="23" t="s">
        <v>161</v>
      </c>
      <c r="D3" s="23"/>
      <c r="E3" s="232" t="s">
        <v>162</v>
      </c>
      <c r="F3" s="232"/>
    </row>
    <row r="4" spans="1:6" ht="12.75" x14ac:dyDescent="0.2">
      <c r="A4" s="23"/>
      <c r="B4" s="23"/>
      <c r="C4" s="27" t="s">
        <v>67</v>
      </c>
      <c r="D4" s="27" t="s">
        <v>68</v>
      </c>
      <c r="E4" s="50" t="s">
        <v>67</v>
      </c>
      <c r="F4" s="51" t="s">
        <v>68</v>
      </c>
    </row>
    <row r="5" spans="1:6" ht="12.75" x14ac:dyDescent="0.2">
      <c r="A5" s="23" t="s">
        <v>28</v>
      </c>
      <c r="B5" s="23" t="s">
        <v>62</v>
      </c>
      <c r="C5" s="23">
        <v>3470</v>
      </c>
      <c r="D5" s="23">
        <v>290</v>
      </c>
      <c r="E5" s="233" t="s">
        <v>163</v>
      </c>
      <c r="F5" s="233"/>
    </row>
    <row r="6" spans="1:6" ht="12.75" x14ac:dyDescent="0.2">
      <c r="A6" s="16" t="s">
        <v>30</v>
      </c>
      <c r="B6" s="16" t="s">
        <v>63</v>
      </c>
      <c r="C6" s="19">
        <v>450</v>
      </c>
      <c r="D6" s="19">
        <v>260</v>
      </c>
      <c r="E6" s="234" t="s">
        <v>164</v>
      </c>
      <c r="F6" s="234"/>
    </row>
    <row r="7" spans="1:6" ht="12.75" x14ac:dyDescent="0.2">
      <c r="A7" s="16"/>
      <c r="B7" s="16" t="s">
        <v>49</v>
      </c>
      <c r="C7" s="19">
        <v>1680</v>
      </c>
      <c r="D7" s="19">
        <v>190</v>
      </c>
      <c r="E7" s="234" t="s">
        <v>165</v>
      </c>
      <c r="F7" s="234"/>
    </row>
    <row r="8" spans="1:6" ht="12.75" x14ac:dyDescent="0.2">
      <c r="A8" s="21"/>
      <c r="B8" s="21" t="s">
        <v>50</v>
      </c>
      <c r="C8" s="19">
        <v>840</v>
      </c>
      <c r="D8" s="19">
        <v>380</v>
      </c>
      <c r="E8" s="236" t="s">
        <v>166</v>
      </c>
      <c r="F8" s="236"/>
    </row>
    <row r="9" spans="1:6" ht="12.75" x14ac:dyDescent="0.2">
      <c r="A9" s="16" t="s">
        <v>29</v>
      </c>
      <c r="B9" s="16" t="s">
        <v>70</v>
      </c>
      <c r="C9" s="27">
        <v>440</v>
      </c>
      <c r="D9" s="27">
        <v>320</v>
      </c>
      <c r="E9" s="234" t="s">
        <v>167</v>
      </c>
      <c r="F9" s="234"/>
    </row>
    <row r="10" spans="1:6" ht="12.75" x14ac:dyDescent="0.2">
      <c r="A10" s="16"/>
      <c r="B10" s="16" t="s">
        <v>64</v>
      </c>
      <c r="C10" s="19">
        <v>1790</v>
      </c>
      <c r="D10" s="19">
        <v>1720</v>
      </c>
      <c r="E10" s="234" t="s">
        <v>168</v>
      </c>
      <c r="F10" s="234"/>
    </row>
    <row r="11" spans="1:6" ht="12.75" x14ac:dyDescent="0.2">
      <c r="A11" s="21"/>
      <c r="B11" s="21" t="s">
        <v>53</v>
      </c>
      <c r="C11" s="19">
        <v>150</v>
      </c>
      <c r="D11" s="19">
        <v>160</v>
      </c>
      <c r="E11" s="236" t="s">
        <v>169</v>
      </c>
      <c r="F11" s="236"/>
    </row>
    <row r="12" spans="1:6" ht="12.75" x14ac:dyDescent="0.2">
      <c r="A12" s="23" t="s">
        <v>31</v>
      </c>
      <c r="B12" s="23" t="s">
        <v>62</v>
      </c>
      <c r="C12" s="27">
        <v>430</v>
      </c>
      <c r="D12" s="27">
        <v>240</v>
      </c>
      <c r="E12" s="235" t="s">
        <v>170</v>
      </c>
      <c r="F12" s="235"/>
    </row>
    <row r="13" spans="1:6" ht="12.75" x14ac:dyDescent="0.2">
      <c r="A13" s="21" t="s">
        <v>65</v>
      </c>
      <c r="B13" s="21"/>
      <c r="C13" s="23">
        <v>650</v>
      </c>
      <c r="D13" s="23">
        <v>370</v>
      </c>
      <c r="E13" s="236" t="s">
        <v>171</v>
      </c>
      <c r="F13" s="236"/>
    </row>
    <row r="14" spans="1:6" ht="12.75" x14ac:dyDescent="0.2">
      <c r="A14" s="23"/>
      <c r="B14" s="23"/>
      <c r="C14" s="27">
        <v>9880</v>
      </c>
      <c r="D14" s="27">
        <v>3910</v>
      </c>
      <c r="E14" s="235" t="s">
        <v>172</v>
      </c>
      <c r="F14" s="235"/>
    </row>
    <row r="15" spans="1:6" x14ac:dyDescent="0.2">
      <c r="C15" s="52"/>
      <c r="D15" s="52"/>
    </row>
  </sheetData>
  <mergeCells count="11">
    <mergeCell ref="E14:F14"/>
    <mergeCell ref="E7:F7"/>
    <mergeCell ref="E8:F8"/>
    <mergeCell ref="E9:F9"/>
    <mergeCell ref="E10:F10"/>
    <mergeCell ref="E11:F11"/>
    <mergeCell ref="E3:F3"/>
    <mergeCell ref="E5:F5"/>
    <mergeCell ref="E6:F6"/>
    <mergeCell ref="E12:F12"/>
    <mergeCell ref="E13:F13"/>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election activeCell="A17" sqref="A17"/>
    </sheetView>
  </sheetViews>
  <sheetFormatPr defaultRowHeight="15" x14ac:dyDescent="0.25"/>
  <cols>
    <col min="1" max="1" width="32.140625" customWidth="1"/>
    <col min="2" max="2" width="11.5703125" customWidth="1"/>
    <col min="3" max="3" width="10.5703125" customWidth="1"/>
    <col min="4" max="4" width="11.5703125" customWidth="1"/>
    <col min="5" max="5" width="10" customWidth="1"/>
    <col min="6" max="6" width="13.5703125" customWidth="1"/>
  </cols>
  <sheetData>
    <row r="1" spans="1:18" x14ac:dyDescent="0.25">
      <c r="A1" s="28" t="s">
        <v>324</v>
      </c>
    </row>
    <row r="3" spans="1:18" ht="25.5" x14ac:dyDescent="0.25">
      <c r="A3" s="21"/>
      <c r="B3" s="29" t="s">
        <v>28</v>
      </c>
      <c r="C3" s="29" t="s">
        <v>30</v>
      </c>
      <c r="D3" s="29" t="s">
        <v>29</v>
      </c>
      <c r="E3" s="29" t="s">
        <v>31</v>
      </c>
      <c r="F3" s="29" t="s">
        <v>65</v>
      </c>
      <c r="G3" s="29" t="s">
        <v>71</v>
      </c>
      <c r="H3" s="30"/>
      <c r="I3" s="30"/>
      <c r="J3" s="30"/>
      <c r="K3" s="30"/>
      <c r="L3" s="30"/>
      <c r="M3" s="30"/>
      <c r="N3" s="30"/>
      <c r="O3" s="30"/>
      <c r="P3" s="30"/>
      <c r="Q3" s="30"/>
      <c r="R3" s="30"/>
    </row>
    <row r="4" spans="1:18" x14ac:dyDescent="0.25">
      <c r="A4" s="16" t="s">
        <v>72</v>
      </c>
      <c r="B4" s="16">
        <v>370</v>
      </c>
      <c r="C4" s="16">
        <v>502</v>
      </c>
      <c r="D4" s="16">
        <v>488</v>
      </c>
      <c r="E4" s="16">
        <v>172</v>
      </c>
      <c r="F4" s="16">
        <v>483</v>
      </c>
      <c r="G4" s="16">
        <f t="shared" ref="G4:G31" si="0">SUM(B4:F4)</f>
        <v>2015</v>
      </c>
      <c r="H4" s="30"/>
      <c r="I4" s="30"/>
      <c r="J4" s="30"/>
      <c r="K4" s="30"/>
      <c r="L4" s="30"/>
      <c r="M4" s="30"/>
      <c r="N4" s="30"/>
      <c r="O4" s="30"/>
      <c r="P4" s="30"/>
      <c r="Q4" s="30"/>
      <c r="R4" s="30"/>
    </row>
    <row r="5" spans="1:18" x14ac:dyDescent="0.25">
      <c r="A5" s="16" t="s">
        <v>73</v>
      </c>
      <c r="B5" s="16">
        <v>454</v>
      </c>
      <c r="C5" s="16">
        <v>474</v>
      </c>
      <c r="D5" s="16">
        <v>498</v>
      </c>
      <c r="E5" s="16">
        <v>95</v>
      </c>
      <c r="F5" s="16"/>
      <c r="G5" s="16">
        <f t="shared" si="0"/>
        <v>1521</v>
      </c>
      <c r="H5" s="30"/>
      <c r="I5" s="30"/>
      <c r="J5" s="30"/>
      <c r="K5" s="30"/>
      <c r="L5" s="30"/>
      <c r="M5" s="30"/>
      <c r="N5" s="30"/>
      <c r="O5" s="30"/>
      <c r="P5" s="30"/>
      <c r="Q5" s="30"/>
      <c r="R5" s="30"/>
    </row>
    <row r="6" spans="1:18" x14ac:dyDescent="0.25">
      <c r="A6" s="16" t="s">
        <v>74</v>
      </c>
      <c r="B6" s="16">
        <v>280</v>
      </c>
      <c r="C6" s="16">
        <v>256</v>
      </c>
      <c r="D6" s="16">
        <v>321</v>
      </c>
      <c r="E6" s="16">
        <v>47</v>
      </c>
      <c r="F6" s="16">
        <v>132</v>
      </c>
      <c r="G6" s="16">
        <f t="shared" si="0"/>
        <v>1036</v>
      </c>
      <c r="H6" s="30"/>
      <c r="I6" s="30"/>
      <c r="J6" s="30"/>
      <c r="K6" s="30"/>
      <c r="L6" s="30"/>
      <c r="M6" s="30"/>
      <c r="N6" s="30"/>
      <c r="O6" s="30"/>
      <c r="P6" s="30"/>
      <c r="Q6" s="30"/>
      <c r="R6" s="30"/>
    </row>
    <row r="7" spans="1:18" x14ac:dyDescent="0.25">
      <c r="A7" s="16" t="s">
        <v>75</v>
      </c>
      <c r="B7" s="16">
        <v>202</v>
      </c>
      <c r="C7" s="16">
        <v>175</v>
      </c>
      <c r="D7" s="16">
        <v>403</v>
      </c>
      <c r="E7" s="16">
        <v>66</v>
      </c>
      <c r="F7" s="16">
        <v>109</v>
      </c>
      <c r="G7" s="16">
        <f t="shared" si="0"/>
        <v>955</v>
      </c>
      <c r="H7" s="30"/>
      <c r="I7" s="30"/>
      <c r="J7" s="30"/>
      <c r="K7" s="30"/>
      <c r="L7" s="30"/>
      <c r="M7" s="30"/>
      <c r="N7" s="30"/>
      <c r="O7" s="30"/>
      <c r="P7" s="30"/>
      <c r="Q7" s="30"/>
      <c r="R7" s="30"/>
    </row>
    <row r="8" spans="1:18" x14ac:dyDescent="0.25">
      <c r="A8" s="16" t="s">
        <v>76</v>
      </c>
      <c r="B8" s="16">
        <v>183</v>
      </c>
      <c r="C8" s="16">
        <v>298</v>
      </c>
      <c r="D8" s="16">
        <v>317</v>
      </c>
      <c r="E8" s="16">
        <v>29</v>
      </c>
      <c r="F8" s="16">
        <v>125</v>
      </c>
      <c r="G8" s="16">
        <f t="shared" si="0"/>
        <v>952</v>
      </c>
      <c r="H8" s="30"/>
      <c r="I8" s="30"/>
      <c r="J8" s="30"/>
      <c r="K8" s="30"/>
      <c r="L8" s="30"/>
      <c r="M8" s="30"/>
      <c r="N8" s="30"/>
      <c r="O8" s="30"/>
      <c r="P8" s="30"/>
      <c r="Q8" s="30"/>
      <c r="R8" s="30"/>
    </row>
    <row r="9" spans="1:18" x14ac:dyDescent="0.25">
      <c r="A9" s="16" t="s">
        <v>77</v>
      </c>
      <c r="B9" s="16">
        <v>203</v>
      </c>
      <c r="C9" s="16">
        <v>263</v>
      </c>
      <c r="D9" s="16">
        <v>365</v>
      </c>
      <c r="E9" s="16"/>
      <c r="F9" s="16">
        <v>1</v>
      </c>
      <c r="G9" s="16">
        <f t="shared" si="0"/>
        <v>832</v>
      </c>
      <c r="H9" s="30"/>
      <c r="I9" s="30"/>
      <c r="J9" s="30"/>
      <c r="K9" s="30"/>
      <c r="L9" s="30"/>
      <c r="M9" s="30"/>
      <c r="N9" s="30"/>
      <c r="O9" s="30"/>
      <c r="P9" s="30"/>
      <c r="Q9" s="30"/>
      <c r="R9" s="30"/>
    </row>
    <row r="10" spans="1:18" x14ac:dyDescent="0.25">
      <c r="A10" s="16" t="s">
        <v>78</v>
      </c>
      <c r="B10" s="16">
        <v>264</v>
      </c>
      <c r="C10" s="16">
        <v>191</v>
      </c>
      <c r="D10" s="16">
        <v>248</v>
      </c>
      <c r="E10" s="16">
        <v>60</v>
      </c>
      <c r="F10" s="16"/>
      <c r="G10" s="16">
        <f t="shared" si="0"/>
        <v>763</v>
      </c>
      <c r="H10" s="30"/>
      <c r="I10" s="30"/>
      <c r="J10" s="30"/>
      <c r="K10" s="30"/>
      <c r="L10" s="30"/>
      <c r="M10" s="30"/>
      <c r="N10" s="30"/>
      <c r="O10" s="30"/>
      <c r="P10" s="30"/>
      <c r="Q10" s="30"/>
      <c r="R10" s="30"/>
    </row>
    <row r="11" spans="1:18" x14ac:dyDescent="0.25">
      <c r="A11" s="16" t="s">
        <v>79</v>
      </c>
      <c r="B11" s="16">
        <v>123</v>
      </c>
      <c r="C11" s="16">
        <v>128</v>
      </c>
      <c r="D11" s="16">
        <v>219</v>
      </c>
      <c r="E11" s="16">
        <v>44</v>
      </c>
      <c r="F11" s="16">
        <v>102</v>
      </c>
      <c r="G11" s="16">
        <f t="shared" si="0"/>
        <v>616</v>
      </c>
      <c r="H11" s="30"/>
      <c r="I11" s="30"/>
      <c r="J11" s="30"/>
      <c r="K11" s="30"/>
      <c r="L11" s="30"/>
      <c r="M11" s="30"/>
      <c r="N11" s="30"/>
      <c r="O11" s="30"/>
      <c r="P11" s="30"/>
      <c r="Q11" s="30"/>
      <c r="R11" s="30"/>
    </row>
    <row r="12" spans="1:18" x14ac:dyDescent="0.25">
      <c r="A12" s="16" t="s">
        <v>80</v>
      </c>
      <c r="B12" s="16">
        <v>102</v>
      </c>
      <c r="C12" s="16">
        <v>149</v>
      </c>
      <c r="D12" s="16">
        <v>180</v>
      </c>
      <c r="E12" s="16">
        <v>35</v>
      </c>
      <c r="F12" s="16">
        <v>52</v>
      </c>
      <c r="G12" s="16">
        <f t="shared" si="0"/>
        <v>518</v>
      </c>
      <c r="H12" s="30"/>
      <c r="I12" s="30"/>
      <c r="J12" s="30"/>
      <c r="K12" s="30"/>
      <c r="L12" s="30"/>
      <c r="M12" s="30"/>
      <c r="N12" s="30"/>
      <c r="O12" s="30"/>
      <c r="P12" s="30"/>
      <c r="Q12" s="30"/>
      <c r="R12" s="30"/>
    </row>
    <row r="13" spans="1:18" x14ac:dyDescent="0.25">
      <c r="A13" s="16" t="s">
        <v>81</v>
      </c>
      <c r="B13" s="16">
        <v>154</v>
      </c>
      <c r="C13" s="16">
        <v>180</v>
      </c>
      <c r="D13" s="16">
        <v>181</v>
      </c>
      <c r="E13" s="16"/>
      <c r="F13" s="16"/>
      <c r="G13" s="16">
        <f t="shared" si="0"/>
        <v>515</v>
      </c>
      <c r="H13" s="30"/>
      <c r="I13" s="30"/>
      <c r="J13" s="30"/>
      <c r="K13" s="30"/>
      <c r="L13" s="30"/>
      <c r="M13" s="30"/>
      <c r="N13" s="30"/>
      <c r="O13" s="30"/>
      <c r="P13" s="30"/>
      <c r="Q13" s="30"/>
      <c r="R13" s="30"/>
    </row>
    <row r="14" spans="1:18" x14ac:dyDescent="0.25">
      <c r="A14" s="16" t="s">
        <v>82</v>
      </c>
      <c r="B14" s="16">
        <v>222</v>
      </c>
      <c r="C14" s="16">
        <v>169</v>
      </c>
      <c r="D14" s="16">
        <v>69</v>
      </c>
      <c r="E14" s="16"/>
      <c r="F14" s="16"/>
      <c r="G14" s="16">
        <f t="shared" si="0"/>
        <v>460</v>
      </c>
      <c r="H14" s="30"/>
      <c r="I14" s="30"/>
      <c r="J14" s="30"/>
      <c r="K14" s="30"/>
      <c r="L14" s="30"/>
      <c r="M14" s="30"/>
      <c r="N14" s="30"/>
      <c r="O14" s="30"/>
      <c r="P14" s="30"/>
      <c r="Q14" s="30"/>
      <c r="R14" s="30"/>
    </row>
    <row r="15" spans="1:18" x14ac:dyDescent="0.25">
      <c r="A15" s="16" t="s">
        <v>83</v>
      </c>
      <c r="B15" s="16">
        <v>172</v>
      </c>
      <c r="C15" s="16">
        <v>114</v>
      </c>
      <c r="D15" s="16">
        <v>73</v>
      </c>
      <c r="E15" s="16">
        <v>58</v>
      </c>
      <c r="F15" s="16"/>
      <c r="G15" s="16">
        <f t="shared" si="0"/>
        <v>417</v>
      </c>
      <c r="H15" s="30"/>
      <c r="I15" s="30"/>
      <c r="J15" s="30"/>
      <c r="K15" s="30"/>
      <c r="L15" s="30"/>
      <c r="M15" s="30"/>
      <c r="N15" s="30"/>
      <c r="O15" s="30"/>
      <c r="P15" s="30"/>
      <c r="Q15" s="30"/>
      <c r="R15" s="30"/>
    </row>
    <row r="16" spans="1:18" x14ac:dyDescent="0.25">
      <c r="A16" s="16" t="s">
        <v>390</v>
      </c>
      <c r="B16" s="16">
        <v>119</v>
      </c>
      <c r="C16" s="16">
        <v>191</v>
      </c>
      <c r="D16" s="16">
        <v>87</v>
      </c>
      <c r="E16" s="16"/>
      <c r="F16" s="16">
        <v>10</v>
      </c>
      <c r="G16" s="16">
        <f t="shared" si="0"/>
        <v>407</v>
      </c>
      <c r="H16" s="30"/>
      <c r="I16" s="30"/>
      <c r="J16" s="30"/>
      <c r="K16" s="30"/>
      <c r="L16" s="30"/>
      <c r="M16" s="30"/>
      <c r="N16" s="30"/>
      <c r="O16" s="30"/>
      <c r="P16" s="30"/>
      <c r="Q16" s="30"/>
      <c r="R16" s="30"/>
    </row>
    <row r="17" spans="1:18" x14ac:dyDescent="0.25">
      <c r="A17" s="16" t="s">
        <v>84</v>
      </c>
      <c r="B17" s="16">
        <v>203</v>
      </c>
      <c r="C17" s="16">
        <v>162</v>
      </c>
      <c r="D17" s="16">
        <v>26</v>
      </c>
      <c r="E17" s="16"/>
      <c r="F17" s="16"/>
      <c r="G17" s="16">
        <f t="shared" si="0"/>
        <v>391</v>
      </c>
      <c r="H17" s="30"/>
      <c r="I17" s="30"/>
      <c r="J17" s="30"/>
      <c r="K17" s="30"/>
      <c r="L17" s="30"/>
      <c r="M17" s="30"/>
      <c r="N17" s="30"/>
      <c r="O17" s="30"/>
      <c r="P17" s="30"/>
      <c r="Q17" s="30"/>
      <c r="R17" s="30"/>
    </row>
    <row r="18" spans="1:18" x14ac:dyDescent="0.25">
      <c r="A18" s="16" t="s">
        <v>85</v>
      </c>
      <c r="B18" s="16">
        <v>174</v>
      </c>
      <c r="C18" s="16">
        <v>130</v>
      </c>
      <c r="D18" s="16">
        <v>37</v>
      </c>
      <c r="E18" s="16"/>
      <c r="F18" s="16"/>
      <c r="G18" s="16">
        <f t="shared" si="0"/>
        <v>341</v>
      </c>
      <c r="H18" s="30"/>
      <c r="I18" s="30"/>
      <c r="J18" s="30"/>
      <c r="K18" s="30"/>
      <c r="L18" s="30"/>
      <c r="M18" s="30"/>
      <c r="N18" s="30"/>
      <c r="O18" s="30"/>
      <c r="P18" s="30"/>
      <c r="Q18" s="30"/>
      <c r="R18" s="30"/>
    </row>
    <row r="19" spans="1:18" x14ac:dyDescent="0.25">
      <c r="A19" s="16" t="s">
        <v>86</v>
      </c>
      <c r="B19" s="16">
        <v>89</v>
      </c>
      <c r="C19" s="16">
        <v>89</v>
      </c>
      <c r="D19" s="16">
        <v>162</v>
      </c>
      <c r="E19" s="16"/>
      <c r="F19" s="16"/>
      <c r="G19" s="16">
        <f t="shared" si="0"/>
        <v>340</v>
      </c>
      <c r="H19" s="30"/>
      <c r="I19" s="30"/>
      <c r="J19" s="30"/>
      <c r="K19" s="30"/>
      <c r="L19" s="30"/>
      <c r="M19" s="30"/>
      <c r="N19" s="30"/>
      <c r="O19" s="30"/>
      <c r="P19" s="30"/>
      <c r="Q19" s="30"/>
      <c r="R19" s="30"/>
    </row>
    <row r="20" spans="1:18" x14ac:dyDescent="0.25">
      <c r="A20" s="16" t="s">
        <v>87</v>
      </c>
      <c r="B20" s="16">
        <v>134</v>
      </c>
      <c r="C20" s="16">
        <v>93</v>
      </c>
      <c r="D20" s="16">
        <v>72</v>
      </c>
      <c r="E20" s="16"/>
      <c r="F20" s="16"/>
      <c r="G20" s="16">
        <f t="shared" si="0"/>
        <v>299</v>
      </c>
      <c r="H20" s="30"/>
      <c r="I20" s="30"/>
      <c r="J20" s="30"/>
      <c r="K20" s="30"/>
      <c r="L20" s="30"/>
      <c r="M20" s="30"/>
      <c r="N20" s="30"/>
      <c r="O20" s="30"/>
      <c r="P20" s="30"/>
      <c r="Q20" s="30"/>
      <c r="R20" s="30"/>
    </row>
    <row r="21" spans="1:18" x14ac:dyDescent="0.25">
      <c r="A21" s="16" t="s">
        <v>88</v>
      </c>
      <c r="B21" s="16">
        <v>99</v>
      </c>
      <c r="C21" s="16">
        <v>90</v>
      </c>
      <c r="D21" s="16">
        <v>69</v>
      </c>
      <c r="E21" s="16">
        <v>22</v>
      </c>
      <c r="F21" s="16"/>
      <c r="G21" s="16">
        <f t="shared" si="0"/>
        <v>280</v>
      </c>
      <c r="H21" s="30"/>
      <c r="I21" s="30"/>
      <c r="J21" s="30"/>
      <c r="K21" s="30"/>
      <c r="L21" s="30"/>
      <c r="M21" s="30"/>
      <c r="N21" s="30"/>
      <c r="O21" s="30"/>
      <c r="P21" s="30"/>
      <c r="Q21" s="30"/>
      <c r="R21" s="30"/>
    </row>
    <row r="22" spans="1:18" x14ac:dyDescent="0.25">
      <c r="A22" s="16" t="s">
        <v>89</v>
      </c>
      <c r="B22" s="16">
        <v>118</v>
      </c>
      <c r="C22" s="16">
        <v>64</v>
      </c>
      <c r="D22" s="16">
        <v>98</v>
      </c>
      <c r="E22" s="16"/>
      <c r="F22" s="16"/>
      <c r="G22" s="16">
        <f t="shared" si="0"/>
        <v>280</v>
      </c>
      <c r="H22" s="30"/>
      <c r="I22" s="30"/>
      <c r="J22" s="30"/>
      <c r="K22" s="30"/>
      <c r="L22" s="30"/>
      <c r="M22" s="30"/>
      <c r="N22" s="30"/>
      <c r="O22" s="30"/>
      <c r="P22" s="30"/>
      <c r="Q22" s="30"/>
      <c r="R22" s="30"/>
    </row>
    <row r="23" spans="1:18" x14ac:dyDescent="0.25">
      <c r="A23" s="16" t="s">
        <v>90</v>
      </c>
      <c r="B23" s="16">
        <v>86</v>
      </c>
      <c r="C23" s="16">
        <v>73</v>
      </c>
      <c r="D23" s="16">
        <v>104</v>
      </c>
      <c r="E23" s="16"/>
      <c r="F23" s="16"/>
      <c r="G23" s="16">
        <f t="shared" si="0"/>
        <v>263</v>
      </c>
      <c r="H23" s="30"/>
      <c r="I23" s="30"/>
      <c r="J23" s="30"/>
      <c r="K23" s="30"/>
      <c r="L23" s="30"/>
      <c r="M23" s="30"/>
      <c r="N23" s="30"/>
      <c r="O23" s="30"/>
      <c r="P23" s="30"/>
      <c r="Q23" s="30"/>
      <c r="R23" s="30"/>
    </row>
    <row r="24" spans="1:18" x14ac:dyDescent="0.25">
      <c r="A24" s="16" t="s">
        <v>91</v>
      </c>
      <c r="B24" s="16"/>
      <c r="C24" s="16"/>
      <c r="D24" s="16">
        <v>188</v>
      </c>
      <c r="E24" s="16"/>
      <c r="F24" s="16"/>
      <c r="G24" s="16">
        <f t="shared" si="0"/>
        <v>188</v>
      </c>
      <c r="H24" s="30"/>
      <c r="I24" s="30"/>
      <c r="J24" s="30"/>
      <c r="K24" s="30"/>
      <c r="L24" s="30"/>
      <c r="M24" s="30"/>
      <c r="N24" s="30"/>
      <c r="O24" s="30"/>
      <c r="P24" s="30"/>
      <c r="Q24" s="30"/>
      <c r="R24" s="30"/>
    </row>
    <row r="25" spans="1:18" x14ac:dyDescent="0.25">
      <c r="A25" s="16" t="s">
        <v>92</v>
      </c>
      <c r="B25" s="16"/>
      <c r="C25" s="16"/>
      <c r="D25" s="16">
        <v>130</v>
      </c>
      <c r="E25" s="16"/>
      <c r="F25" s="16"/>
      <c r="G25" s="16">
        <f t="shared" si="0"/>
        <v>130</v>
      </c>
      <c r="H25" s="30"/>
      <c r="I25" s="30"/>
      <c r="J25" s="30"/>
      <c r="K25" s="30"/>
      <c r="L25" s="30"/>
      <c r="M25" s="30"/>
      <c r="N25" s="30"/>
      <c r="O25" s="30"/>
      <c r="P25" s="30"/>
      <c r="Q25" s="30"/>
      <c r="R25" s="30"/>
    </row>
    <row r="26" spans="1:18" x14ac:dyDescent="0.25">
      <c r="A26" s="16" t="s">
        <v>93</v>
      </c>
      <c r="B26" s="16"/>
      <c r="C26" s="16"/>
      <c r="D26" s="16">
        <v>101</v>
      </c>
      <c r="E26" s="16"/>
      <c r="F26" s="16"/>
      <c r="G26" s="16">
        <f t="shared" si="0"/>
        <v>101</v>
      </c>
      <c r="H26" s="30"/>
      <c r="I26" s="30"/>
      <c r="J26" s="30"/>
      <c r="K26" s="30"/>
      <c r="L26" s="30"/>
      <c r="M26" s="30"/>
      <c r="N26" s="30"/>
      <c r="O26" s="30"/>
      <c r="P26" s="30"/>
      <c r="Q26" s="30"/>
      <c r="R26" s="30"/>
    </row>
    <row r="27" spans="1:18" x14ac:dyDescent="0.25">
      <c r="A27" s="16" t="s">
        <v>94</v>
      </c>
      <c r="B27" s="16"/>
      <c r="C27" s="16"/>
      <c r="D27" s="16">
        <v>64</v>
      </c>
      <c r="E27" s="16"/>
      <c r="F27" s="16"/>
      <c r="G27" s="16">
        <f t="shared" si="0"/>
        <v>64</v>
      </c>
      <c r="H27" s="30"/>
      <c r="I27" s="30"/>
      <c r="J27" s="30"/>
      <c r="K27" s="30"/>
      <c r="L27" s="30"/>
      <c r="M27" s="30"/>
      <c r="N27" s="30"/>
      <c r="O27" s="30"/>
      <c r="P27" s="30"/>
      <c r="Q27" s="30"/>
      <c r="R27" s="30"/>
    </row>
    <row r="28" spans="1:18" x14ac:dyDescent="0.25">
      <c r="A28" s="16" t="s">
        <v>95</v>
      </c>
      <c r="B28" s="16"/>
      <c r="C28" s="16"/>
      <c r="D28" s="16">
        <v>44</v>
      </c>
      <c r="E28" s="16"/>
      <c r="F28" s="16"/>
      <c r="G28" s="16">
        <f t="shared" si="0"/>
        <v>44</v>
      </c>
      <c r="H28" s="30"/>
      <c r="I28" s="30"/>
      <c r="J28" s="30"/>
      <c r="K28" s="30"/>
      <c r="L28" s="30"/>
      <c r="M28" s="30"/>
      <c r="N28" s="30"/>
      <c r="O28" s="30"/>
      <c r="P28" s="30"/>
      <c r="Q28" s="30"/>
      <c r="R28" s="30"/>
    </row>
    <row r="29" spans="1:18" x14ac:dyDescent="0.25">
      <c r="A29" s="16" t="s">
        <v>96</v>
      </c>
      <c r="B29" s="16"/>
      <c r="C29" s="16"/>
      <c r="D29" s="16"/>
      <c r="E29" s="16">
        <v>39</v>
      </c>
      <c r="F29" s="16"/>
      <c r="G29" s="16">
        <f t="shared" si="0"/>
        <v>39</v>
      </c>
      <c r="H29" s="30"/>
      <c r="I29" s="30"/>
      <c r="J29" s="30"/>
      <c r="K29" s="30"/>
      <c r="L29" s="30"/>
      <c r="M29" s="30"/>
      <c r="N29" s="30"/>
      <c r="O29" s="30"/>
      <c r="P29" s="30"/>
      <c r="Q29" s="30"/>
      <c r="R29" s="30"/>
    </row>
    <row r="30" spans="1:18" x14ac:dyDescent="0.25">
      <c r="A30" s="16" t="s">
        <v>97</v>
      </c>
      <c r="B30" s="16"/>
      <c r="C30" s="16"/>
      <c r="D30" s="16">
        <v>13</v>
      </c>
      <c r="E30" s="16"/>
      <c r="F30" s="16"/>
      <c r="G30" s="16">
        <f t="shared" si="0"/>
        <v>13</v>
      </c>
      <c r="H30" s="30"/>
      <c r="I30" s="30"/>
      <c r="J30" s="30"/>
      <c r="K30" s="30"/>
      <c r="L30" s="30"/>
      <c r="M30" s="30"/>
      <c r="N30" s="30"/>
      <c r="O30" s="30"/>
      <c r="P30" s="30"/>
      <c r="Q30" s="30"/>
      <c r="R30" s="30"/>
    </row>
    <row r="31" spans="1:18" x14ac:dyDescent="0.25">
      <c r="A31" s="21" t="s">
        <v>98</v>
      </c>
      <c r="B31" s="21"/>
      <c r="C31" s="21"/>
      <c r="D31" s="21">
        <v>5</v>
      </c>
      <c r="E31" s="21"/>
      <c r="F31" s="21"/>
      <c r="G31" s="21">
        <f t="shared" si="0"/>
        <v>5</v>
      </c>
      <c r="H31" s="30"/>
      <c r="I31" s="30"/>
      <c r="J31" s="30"/>
      <c r="K31" s="30"/>
      <c r="L31" s="30"/>
      <c r="M31" s="30"/>
      <c r="N31" s="30"/>
      <c r="O31" s="30"/>
      <c r="P31" s="30"/>
      <c r="Q31" s="30"/>
      <c r="R31" s="30"/>
    </row>
    <row r="32" spans="1:18" x14ac:dyDescent="0.25">
      <c r="A32" s="30"/>
      <c r="B32" s="30"/>
      <c r="C32" s="30"/>
      <c r="D32" s="30"/>
      <c r="E32" s="30"/>
      <c r="F32" s="30"/>
      <c r="G32" s="30"/>
      <c r="H32" s="30"/>
      <c r="I32" s="30"/>
      <c r="J32" s="30"/>
      <c r="K32" s="30"/>
      <c r="L32" s="30"/>
      <c r="M32" s="30"/>
      <c r="N32" s="30"/>
      <c r="O32" s="30"/>
      <c r="P32" s="30"/>
      <c r="Q32" s="30"/>
      <c r="R32" s="30"/>
    </row>
    <row r="33" spans="1:18" x14ac:dyDescent="0.25">
      <c r="A33" s="30"/>
      <c r="B33" s="30"/>
      <c r="C33" s="30"/>
      <c r="D33" s="30"/>
      <c r="E33" s="30"/>
      <c r="F33" s="30"/>
      <c r="G33" s="30"/>
      <c r="H33" s="30"/>
      <c r="I33" s="30"/>
      <c r="J33" s="30"/>
      <c r="K33" s="30"/>
      <c r="L33" s="30"/>
      <c r="M33" s="30"/>
      <c r="N33" s="30"/>
      <c r="O33" s="30"/>
      <c r="P33" s="30"/>
      <c r="Q33" s="30"/>
      <c r="R33" s="30"/>
    </row>
    <row r="34" spans="1:18" x14ac:dyDescent="0.25">
      <c r="A34" s="30"/>
      <c r="B34" s="30"/>
      <c r="C34" s="30"/>
      <c r="D34" s="30"/>
      <c r="E34" s="30"/>
      <c r="F34" s="30"/>
      <c r="G34" s="30"/>
      <c r="H34" s="30"/>
      <c r="I34" s="30"/>
      <c r="J34" s="30"/>
      <c r="K34" s="30"/>
      <c r="L34" s="30"/>
      <c r="M34" s="30"/>
      <c r="N34" s="30"/>
      <c r="O34" s="30"/>
      <c r="P34" s="30"/>
      <c r="Q34" s="30"/>
      <c r="R34" s="30"/>
    </row>
    <row r="35" spans="1:18" x14ac:dyDescent="0.25">
      <c r="A35" s="30"/>
      <c r="B35" s="30"/>
      <c r="C35" s="30"/>
      <c r="D35" s="30"/>
      <c r="E35" s="30"/>
      <c r="F35" s="30"/>
      <c r="G35" s="30"/>
      <c r="H35" s="30"/>
      <c r="I35" s="30"/>
      <c r="J35" s="30"/>
      <c r="K35" s="30"/>
      <c r="L35" s="30"/>
      <c r="M35" s="30"/>
      <c r="N35" s="30"/>
      <c r="O35" s="30"/>
      <c r="P35" s="30"/>
      <c r="Q35" s="30"/>
      <c r="R35" s="30"/>
    </row>
    <row r="36" spans="1:18" x14ac:dyDescent="0.25">
      <c r="A36" s="30"/>
      <c r="B36" s="30"/>
      <c r="C36" s="30"/>
      <c r="D36" s="30"/>
      <c r="E36" s="30"/>
      <c r="F36" s="30"/>
      <c r="G36" s="30"/>
      <c r="H36" s="30"/>
      <c r="I36" s="30"/>
      <c r="J36" s="30"/>
      <c r="K36" s="30"/>
      <c r="L36" s="30"/>
      <c r="M36" s="30"/>
      <c r="N36" s="30"/>
      <c r="O36" s="30"/>
      <c r="P36" s="30"/>
      <c r="Q36" s="30"/>
      <c r="R36" s="30"/>
    </row>
    <row r="37" spans="1:18" x14ac:dyDescent="0.25">
      <c r="A37" s="30"/>
      <c r="B37" s="30"/>
      <c r="C37" s="30"/>
      <c r="D37" s="30"/>
      <c r="E37" s="30"/>
      <c r="F37" s="30"/>
      <c r="G37" s="30"/>
      <c r="H37" s="30"/>
      <c r="I37" s="30"/>
      <c r="J37" s="30"/>
      <c r="K37" s="30"/>
      <c r="L37" s="30"/>
      <c r="M37" s="30"/>
      <c r="N37" s="30"/>
      <c r="O37" s="30"/>
      <c r="P37" s="30"/>
      <c r="Q37" s="30"/>
      <c r="R37" s="30"/>
    </row>
    <row r="38" spans="1:18" x14ac:dyDescent="0.25">
      <c r="A38" s="30"/>
      <c r="B38" s="30"/>
      <c r="C38" s="30"/>
      <c r="D38" s="30"/>
      <c r="E38" s="30"/>
      <c r="F38" s="30"/>
      <c r="G38" s="30"/>
      <c r="H38" s="30"/>
      <c r="I38" s="30"/>
      <c r="J38" s="30"/>
      <c r="K38" s="30"/>
      <c r="L38" s="30"/>
      <c r="M38" s="30"/>
      <c r="N38" s="30"/>
      <c r="O38" s="30"/>
      <c r="P38" s="30"/>
      <c r="Q38" s="30"/>
      <c r="R38" s="30"/>
    </row>
    <row r="39" spans="1:18" x14ac:dyDescent="0.25">
      <c r="A39" s="30"/>
      <c r="B39" s="30"/>
      <c r="C39" s="30"/>
      <c r="D39" s="30"/>
      <c r="E39" s="30"/>
      <c r="F39" s="30"/>
      <c r="G39" s="30"/>
      <c r="H39" s="30"/>
      <c r="I39" s="30"/>
      <c r="J39" s="30"/>
      <c r="K39" s="30"/>
      <c r="L39" s="30"/>
      <c r="M39" s="30"/>
      <c r="N39" s="30"/>
      <c r="O39" s="30"/>
      <c r="P39" s="30"/>
      <c r="Q39" s="30"/>
      <c r="R39" s="30"/>
    </row>
    <row r="40" spans="1:18" x14ac:dyDescent="0.25">
      <c r="A40" s="30"/>
      <c r="B40" s="30"/>
      <c r="C40" s="30"/>
      <c r="D40" s="30"/>
      <c r="E40" s="30"/>
      <c r="F40" s="30"/>
      <c r="G40" s="30"/>
      <c r="H40" s="30"/>
      <c r="I40" s="30"/>
      <c r="J40" s="30"/>
      <c r="K40" s="30"/>
      <c r="L40" s="30"/>
      <c r="M40" s="30"/>
      <c r="N40" s="30"/>
      <c r="O40" s="30"/>
      <c r="P40" s="30"/>
      <c r="Q40" s="30"/>
      <c r="R40" s="30"/>
    </row>
    <row r="41" spans="1:18" x14ac:dyDescent="0.25">
      <c r="A41" s="30"/>
      <c r="B41" s="30"/>
      <c r="C41" s="30"/>
      <c r="D41" s="30"/>
      <c r="E41" s="30"/>
      <c r="F41" s="30"/>
      <c r="G41" s="30"/>
      <c r="H41" s="30"/>
      <c r="I41" s="30"/>
      <c r="J41" s="30"/>
      <c r="K41" s="30"/>
      <c r="L41" s="30"/>
      <c r="M41" s="30"/>
      <c r="N41" s="30"/>
      <c r="O41" s="30"/>
      <c r="P41" s="30"/>
      <c r="Q41" s="30"/>
      <c r="R41" s="30"/>
    </row>
    <row r="42" spans="1:18" x14ac:dyDescent="0.25">
      <c r="A42" s="30"/>
      <c r="B42" s="30"/>
      <c r="C42" s="30"/>
      <c r="D42" s="30"/>
      <c r="E42" s="30"/>
      <c r="F42" s="30"/>
      <c r="G42" s="30"/>
      <c r="H42" s="30"/>
      <c r="I42" s="30"/>
      <c r="J42" s="30"/>
      <c r="K42" s="30"/>
      <c r="L42" s="30"/>
      <c r="M42" s="30"/>
      <c r="N42" s="30"/>
      <c r="O42" s="30"/>
      <c r="P42" s="30"/>
      <c r="Q42" s="30"/>
      <c r="R42" s="30"/>
    </row>
    <row r="43" spans="1:18" x14ac:dyDescent="0.25">
      <c r="A43" s="30"/>
      <c r="B43" s="30"/>
      <c r="C43" s="30"/>
      <c r="D43" s="30"/>
      <c r="E43" s="30"/>
      <c r="F43" s="30"/>
      <c r="G43" s="30"/>
      <c r="H43" s="30"/>
      <c r="I43" s="30"/>
      <c r="J43" s="30"/>
      <c r="K43" s="30"/>
      <c r="L43" s="30"/>
      <c r="M43" s="30"/>
      <c r="N43" s="30"/>
      <c r="O43" s="30"/>
      <c r="P43" s="30"/>
      <c r="Q43" s="30"/>
      <c r="R43" s="30"/>
    </row>
    <row r="44" spans="1:18" x14ac:dyDescent="0.25">
      <c r="A44" s="30"/>
      <c r="B44" s="30"/>
      <c r="C44" s="30"/>
      <c r="D44" s="30"/>
      <c r="E44" s="30"/>
      <c r="F44" s="30"/>
      <c r="G44" s="30"/>
      <c r="H44" s="30"/>
      <c r="I44" s="30"/>
      <c r="J44" s="30"/>
      <c r="K44" s="30"/>
      <c r="L44" s="30"/>
      <c r="M44" s="30"/>
      <c r="N44" s="30"/>
      <c r="O44" s="30"/>
      <c r="P44" s="30"/>
      <c r="Q44" s="30"/>
      <c r="R44" s="30"/>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K35" sqref="K35"/>
    </sheetView>
  </sheetViews>
  <sheetFormatPr defaultRowHeight="15" x14ac:dyDescent="0.25"/>
  <cols>
    <col min="1" max="1" width="10.5703125" customWidth="1"/>
  </cols>
  <sheetData>
    <row r="1" spans="1:14" x14ac:dyDescent="0.25">
      <c r="A1" s="18" t="s">
        <v>325</v>
      </c>
    </row>
    <row r="3" spans="1:14" x14ac:dyDescent="0.25">
      <c r="A3" s="12"/>
      <c r="B3" s="12"/>
      <c r="C3" s="12"/>
      <c r="D3" s="12"/>
      <c r="E3" s="12"/>
      <c r="F3" s="12"/>
      <c r="G3" s="12"/>
      <c r="H3" s="12"/>
      <c r="I3" s="12"/>
      <c r="J3" s="12"/>
      <c r="K3" s="12"/>
      <c r="L3" s="12"/>
      <c r="M3" s="12"/>
      <c r="N3" s="12"/>
    </row>
    <row r="4" spans="1:14" x14ac:dyDescent="0.25">
      <c r="A4" s="12"/>
      <c r="B4" s="31" t="s">
        <v>99</v>
      </c>
      <c r="C4" s="31" t="s">
        <v>100</v>
      </c>
      <c r="D4" s="31" t="s">
        <v>101</v>
      </c>
      <c r="E4" s="31" t="s">
        <v>102</v>
      </c>
      <c r="F4" s="31" t="s">
        <v>103</v>
      </c>
      <c r="G4" s="31" t="s">
        <v>104</v>
      </c>
      <c r="H4" s="31" t="s">
        <v>56</v>
      </c>
      <c r="I4" s="31" t="s">
        <v>57</v>
      </c>
      <c r="J4" s="31" t="s">
        <v>58</v>
      </c>
      <c r="K4" s="31" t="s">
        <v>59</v>
      </c>
      <c r="L4" s="31" t="s">
        <v>60</v>
      </c>
      <c r="M4" s="12"/>
      <c r="N4" s="12"/>
    </row>
    <row r="5" spans="1:14" x14ac:dyDescent="0.25">
      <c r="A5" s="12" t="s">
        <v>67</v>
      </c>
      <c r="B5" s="12">
        <v>7017</v>
      </c>
      <c r="C5" s="12">
        <v>7190</v>
      </c>
      <c r="D5" s="12">
        <v>7721</v>
      </c>
      <c r="E5" s="12">
        <v>6321</v>
      </c>
      <c r="F5" s="12">
        <v>6552</v>
      </c>
      <c r="G5" s="12">
        <v>9838</v>
      </c>
      <c r="H5" s="12">
        <v>5230</v>
      </c>
      <c r="I5" s="12">
        <v>6813</v>
      </c>
      <c r="J5" s="12">
        <v>7305</v>
      </c>
      <c r="K5" s="12">
        <v>6380</v>
      </c>
      <c r="L5" s="12">
        <v>6242</v>
      </c>
      <c r="M5" s="12"/>
      <c r="N5" s="12"/>
    </row>
    <row r="6" spans="1:14" x14ac:dyDescent="0.25">
      <c r="A6" s="12" t="s">
        <v>68</v>
      </c>
      <c r="B6" s="12">
        <v>1668</v>
      </c>
      <c r="C6" s="12">
        <v>1799</v>
      </c>
      <c r="D6" s="12">
        <v>2415</v>
      </c>
      <c r="E6" s="12">
        <v>1800</v>
      </c>
      <c r="F6" s="12">
        <v>1765</v>
      </c>
      <c r="G6" s="12">
        <v>2795</v>
      </c>
      <c r="H6" s="12">
        <v>1284</v>
      </c>
      <c r="I6" s="12">
        <v>1598</v>
      </c>
      <c r="J6" s="12">
        <v>1804</v>
      </c>
      <c r="K6" s="12">
        <v>1868</v>
      </c>
      <c r="L6" s="12">
        <v>1773</v>
      </c>
      <c r="M6" s="12"/>
      <c r="N6" s="12"/>
    </row>
    <row r="7" spans="1:14" x14ac:dyDescent="0.25">
      <c r="A7" s="12" t="s">
        <v>105</v>
      </c>
      <c r="B7" s="12">
        <v>8685</v>
      </c>
      <c r="C7" s="12">
        <v>8989</v>
      </c>
      <c r="D7" s="12">
        <v>10136</v>
      </c>
      <c r="E7" s="12">
        <v>8121</v>
      </c>
      <c r="F7" s="12">
        <v>8317</v>
      </c>
      <c r="G7" s="12">
        <v>12633</v>
      </c>
      <c r="H7" s="12">
        <v>6514</v>
      </c>
      <c r="I7" s="12">
        <v>8411</v>
      </c>
      <c r="J7" s="12">
        <v>9109</v>
      </c>
      <c r="K7" s="12">
        <v>8248</v>
      </c>
      <c r="L7" s="12">
        <v>8015</v>
      </c>
      <c r="M7" s="12"/>
      <c r="N7" s="12"/>
    </row>
    <row r="8" spans="1:14" x14ac:dyDescent="0.25">
      <c r="A8" s="12"/>
      <c r="B8" s="12"/>
      <c r="C8" s="12"/>
      <c r="D8" s="12"/>
      <c r="E8" s="12"/>
      <c r="F8" s="12"/>
      <c r="G8" s="12"/>
      <c r="H8" s="12"/>
      <c r="I8" s="12"/>
      <c r="J8" s="12"/>
      <c r="K8" s="12"/>
      <c r="L8" s="12"/>
      <c r="M8" s="12"/>
      <c r="N8" s="12"/>
    </row>
    <row r="9" spans="1:14" x14ac:dyDescent="0.25">
      <c r="A9" s="12" t="s">
        <v>106</v>
      </c>
      <c r="B9" s="32">
        <f>B5/B7</f>
        <v>0.80794473229706387</v>
      </c>
      <c r="C9" s="32">
        <f t="shared" ref="C9:L9" si="0">C5/C7</f>
        <v>0.79986650350428301</v>
      </c>
      <c r="D9" s="32">
        <f t="shared" si="0"/>
        <v>0.76174033149171272</v>
      </c>
      <c r="E9" s="32">
        <f t="shared" si="0"/>
        <v>0.77835241965275215</v>
      </c>
      <c r="F9" s="32">
        <f t="shared" si="0"/>
        <v>0.78778405675123242</v>
      </c>
      <c r="G9" s="32">
        <f t="shared" si="0"/>
        <v>0.77875405683527266</v>
      </c>
      <c r="H9" s="32">
        <f t="shared" si="0"/>
        <v>0.80288609149524104</v>
      </c>
      <c r="I9" s="32">
        <f t="shared" si="0"/>
        <v>0.81001070027345146</v>
      </c>
      <c r="J9" s="32">
        <f t="shared" si="0"/>
        <v>0.80195411131847627</v>
      </c>
      <c r="K9" s="32">
        <f t="shared" si="0"/>
        <v>0.77352085354025213</v>
      </c>
      <c r="L9" s="32">
        <f t="shared" si="0"/>
        <v>0.77878976918278231</v>
      </c>
      <c r="M9" s="12"/>
      <c r="N9" s="12"/>
    </row>
    <row r="10" spans="1:14" x14ac:dyDescent="0.25">
      <c r="A10" s="12" t="s">
        <v>107</v>
      </c>
      <c r="B10" s="32">
        <f>B6/B7</f>
        <v>0.1920552677029361</v>
      </c>
      <c r="C10" s="32">
        <f t="shared" ref="C10:L10" si="1">C6/C7</f>
        <v>0.20013349649571699</v>
      </c>
      <c r="D10" s="32">
        <f t="shared" si="1"/>
        <v>0.23825966850828728</v>
      </c>
      <c r="E10" s="32">
        <f t="shared" si="1"/>
        <v>0.22164758034724788</v>
      </c>
      <c r="F10" s="32">
        <f t="shared" si="1"/>
        <v>0.21221594324876758</v>
      </c>
      <c r="G10" s="32">
        <f t="shared" si="1"/>
        <v>0.22124594316472729</v>
      </c>
      <c r="H10" s="32">
        <f t="shared" si="1"/>
        <v>0.19711390850475899</v>
      </c>
      <c r="I10" s="32">
        <f t="shared" si="1"/>
        <v>0.18998929972654857</v>
      </c>
      <c r="J10" s="32">
        <f t="shared" si="1"/>
        <v>0.19804588868152376</v>
      </c>
      <c r="K10" s="32">
        <f t="shared" si="1"/>
        <v>0.22647914645974782</v>
      </c>
      <c r="L10" s="32">
        <f t="shared" si="1"/>
        <v>0.22121023081721772</v>
      </c>
      <c r="M10" s="12"/>
      <c r="N10" s="12"/>
    </row>
    <row r="11" spans="1:14" x14ac:dyDescent="0.25">
      <c r="A11" s="12"/>
      <c r="B11" s="12"/>
      <c r="C11" s="12"/>
      <c r="D11" s="12"/>
      <c r="E11" s="12"/>
      <c r="F11" s="12"/>
      <c r="G11" s="12"/>
      <c r="H11" s="12"/>
      <c r="I11" s="12"/>
      <c r="J11" s="12"/>
      <c r="K11" s="12"/>
      <c r="L11" s="12"/>
      <c r="M11" s="12"/>
      <c r="N11" s="12"/>
    </row>
    <row r="12" spans="1:14" x14ac:dyDescent="0.25">
      <c r="A12" s="12"/>
      <c r="B12" s="12"/>
      <c r="C12" s="12"/>
      <c r="D12" s="12"/>
      <c r="E12" s="12"/>
      <c r="F12" s="12"/>
      <c r="G12" s="12"/>
      <c r="H12" s="12"/>
      <c r="I12" s="12"/>
      <c r="J12" s="12"/>
      <c r="K12" s="12"/>
      <c r="L12" s="12"/>
      <c r="M12" s="12"/>
      <c r="N12" s="12"/>
    </row>
    <row r="13" spans="1:14" x14ac:dyDescent="0.25">
      <c r="A13" s="12"/>
      <c r="B13" s="12"/>
      <c r="C13" s="12"/>
      <c r="D13" s="12"/>
      <c r="E13" s="12"/>
      <c r="F13" s="12"/>
      <c r="G13" s="12"/>
      <c r="H13" s="12"/>
      <c r="I13" s="12"/>
      <c r="J13" s="12"/>
      <c r="K13" s="12"/>
      <c r="L13" s="12"/>
      <c r="M13" s="12"/>
      <c r="N13" s="12"/>
    </row>
    <row r="14" spans="1:14" x14ac:dyDescent="0.25">
      <c r="A14" s="12"/>
      <c r="B14" s="12"/>
      <c r="C14" s="12"/>
      <c r="D14" s="12"/>
      <c r="E14" s="12"/>
      <c r="F14" s="12"/>
      <c r="G14" s="12"/>
      <c r="H14" s="12"/>
      <c r="I14" s="12"/>
      <c r="J14" s="12"/>
      <c r="K14" s="12"/>
      <c r="L14" s="12"/>
      <c r="M14" s="12"/>
      <c r="N14" s="12"/>
    </row>
    <row r="15" spans="1:14" x14ac:dyDescent="0.25">
      <c r="A15" s="12"/>
      <c r="B15" s="12"/>
      <c r="C15" s="12"/>
      <c r="D15" s="12"/>
      <c r="E15" s="12"/>
      <c r="F15" s="12"/>
      <c r="G15" s="12"/>
      <c r="H15" s="12"/>
      <c r="I15" s="12"/>
      <c r="J15" s="12"/>
      <c r="K15" s="12"/>
      <c r="L15" s="12"/>
      <c r="M15" s="12"/>
      <c r="N15" s="12"/>
    </row>
    <row r="16" spans="1:14" x14ac:dyDescent="0.25">
      <c r="A16" s="12"/>
      <c r="B16" s="12"/>
      <c r="C16" s="12"/>
      <c r="D16" s="12"/>
      <c r="E16" s="12"/>
      <c r="F16" s="12"/>
      <c r="G16" s="12"/>
      <c r="H16" s="12"/>
      <c r="I16" s="12"/>
      <c r="J16" s="12"/>
      <c r="K16" s="12"/>
      <c r="L16" s="12"/>
      <c r="M16" s="12"/>
      <c r="N16" s="12"/>
    </row>
    <row r="17" spans="1:14" x14ac:dyDescent="0.25">
      <c r="A17" s="12"/>
      <c r="B17" s="12"/>
      <c r="C17" s="12"/>
      <c r="D17" s="12"/>
      <c r="E17" s="12"/>
      <c r="F17" s="12"/>
      <c r="G17" s="12"/>
      <c r="H17" s="12"/>
      <c r="I17" s="12"/>
      <c r="J17" s="12"/>
      <c r="K17" s="12"/>
      <c r="L17" s="12"/>
      <c r="M17" s="12"/>
      <c r="N17" s="12"/>
    </row>
    <row r="18" spans="1:14" x14ac:dyDescent="0.25">
      <c r="A18" s="12"/>
      <c r="B18" s="12"/>
      <c r="C18" s="12"/>
      <c r="D18" s="12"/>
      <c r="E18" s="12"/>
      <c r="F18" s="12"/>
      <c r="G18" s="12"/>
      <c r="H18" s="12"/>
      <c r="I18" s="12"/>
      <c r="J18" s="12"/>
      <c r="K18" s="12"/>
      <c r="L18" s="12"/>
      <c r="M18" s="12"/>
      <c r="N18" s="12"/>
    </row>
    <row r="19" spans="1:14" x14ac:dyDescent="0.25">
      <c r="A19" s="12"/>
      <c r="B19" s="12"/>
      <c r="C19" s="12"/>
      <c r="D19" s="12"/>
      <c r="E19" s="12"/>
      <c r="F19" s="12"/>
      <c r="G19" s="12"/>
      <c r="H19" s="12"/>
      <c r="I19" s="12"/>
      <c r="J19" s="12"/>
      <c r="K19" s="12"/>
      <c r="L19" s="12"/>
      <c r="M19" s="12"/>
      <c r="N19" s="12"/>
    </row>
    <row r="20" spans="1:14" x14ac:dyDescent="0.25">
      <c r="A20" s="12"/>
      <c r="B20" s="12"/>
      <c r="C20" s="12"/>
      <c r="D20" s="12"/>
      <c r="E20" s="12"/>
      <c r="F20" s="12"/>
      <c r="G20" s="12"/>
      <c r="H20" s="12"/>
      <c r="I20" s="12"/>
      <c r="J20" s="12"/>
      <c r="K20" s="12"/>
      <c r="L20" s="12"/>
      <c r="M20" s="12"/>
      <c r="N20" s="12"/>
    </row>
    <row r="21" spans="1:14" x14ac:dyDescent="0.25">
      <c r="A21" s="12"/>
      <c r="B21" s="12"/>
      <c r="C21" s="12"/>
      <c r="D21" s="12"/>
      <c r="E21" s="12"/>
      <c r="F21" s="12"/>
      <c r="G21" s="12"/>
      <c r="H21" s="12"/>
      <c r="I21" s="12"/>
      <c r="J21" s="12"/>
      <c r="K21" s="12"/>
      <c r="L21" s="12"/>
      <c r="M21" s="12"/>
      <c r="N21" s="12"/>
    </row>
    <row r="22" spans="1:14" x14ac:dyDescent="0.25">
      <c r="A22" s="12"/>
      <c r="B22" s="12"/>
      <c r="C22" s="12"/>
      <c r="D22" s="12"/>
      <c r="E22" s="12"/>
      <c r="F22" s="12"/>
      <c r="G22" s="12"/>
      <c r="H22" s="12"/>
      <c r="I22" s="12"/>
      <c r="J22" s="12"/>
      <c r="K22" s="12"/>
      <c r="L22" s="12"/>
      <c r="M22" s="12"/>
      <c r="N22" s="12"/>
    </row>
    <row r="23" spans="1:14" x14ac:dyDescent="0.25">
      <c r="A23" s="12"/>
      <c r="B23" s="12"/>
      <c r="C23" s="12"/>
      <c r="D23" s="12"/>
      <c r="E23" s="12"/>
      <c r="F23" s="12"/>
      <c r="G23" s="12"/>
      <c r="H23" s="12"/>
      <c r="I23" s="12"/>
      <c r="J23" s="12"/>
      <c r="K23" s="12"/>
      <c r="L23" s="12"/>
      <c r="M23" s="12"/>
      <c r="N23" s="12"/>
    </row>
    <row r="24" spans="1:14" x14ac:dyDescent="0.25">
      <c r="A24" s="12"/>
      <c r="B24" s="12"/>
      <c r="C24" s="12"/>
      <c r="D24" s="12"/>
      <c r="E24" s="12"/>
      <c r="F24" s="12"/>
      <c r="G24" s="12"/>
      <c r="H24" s="12"/>
      <c r="I24" s="12"/>
      <c r="J24" s="12"/>
      <c r="K24" s="12"/>
      <c r="L24" s="12"/>
      <c r="M24" s="12"/>
      <c r="N24" s="12"/>
    </row>
    <row r="25" spans="1:14" x14ac:dyDescent="0.25">
      <c r="A25" s="12"/>
      <c r="B25" s="12"/>
      <c r="C25" s="12"/>
      <c r="D25" s="12"/>
      <c r="E25" s="12"/>
      <c r="F25" s="12"/>
      <c r="G25" s="12"/>
      <c r="H25" s="12"/>
      <c r="I25" s="12"/>
      <c r="J25" s="12"/>
      <c r="K25" s="12"/>
      <c r="L25" s="12"/>
      <c r="M25" s="12"/>
      <c r="N25" s="12"/>
    </row>
    <row r="26" spans="1:14" x14ac:dyDescent="0.25">
      <c r="A26" s="12"/>
      <c r="B26" s="12"/>
      <c r="C26" s="12"/>
      <c r="D26" s="12"/>
      <c r="E26" s="12"/>
      <c r="F26" s="12"/>
      <c r="G26" s="12"/>
      <c r="H26" s="12"/>
      <c r="I26" s="12"/>
      <c r="J26" s="12"/>
      <c r="K26" s="12"/>
      <c r="L26" s="12"/>
      <c r="M26" s="12"/>
      <c r="N26" s="12"/>
    </row>
    <row r="27" spans="1:14" x14ac:dyDescent="0.25">
      <c r="A27" s="12"/>
      <c r="B27" s="12"/>
      <c r="C27" s="12"/>
      <c r="D27" s="12"/>
      <c r="E27" s="12"/>
      <c r="F27" s="12"/>
      <c r="G27" s="12"/>
      <c r="H27" s="12"/>
      <c r="I27" s="12"/>
      <c r="J27" s="12"/>
      <c r="K27" s="12"/>
      <c r="L27" s="12"/>
      <c r="M27" s="12"/>
      <c r="N27" s="12"/>
    </row>
    <row r="28" spans="1:14" x14ac:dyDescent="0.25">
      <c r="A28" s="12"/>
      <c r="B28" s="12"/>
      <c r="C28" s="12"/>
      <c r="D28" s="12"/>
      <c r="E28" s="12"/>
      <c r="F28" s="12"/>
      <c r="G28" s="12"/>
      <c r="H28" s="12"/>
      <c r="I28" s="12"/>
      <c r="J28" s="12"/>
      <c r="K28" s="12"/>
      <c r="L28" s="12"/>
      <c r="M28" s="12"/>
      <c r="N28" s="12"/>
    </row>
    <row r="29" spans="1:14" x14ac:dyDescent="0.25">
      <c r="A29" s="12"/>
      <c r="B29" s="12"/>
      <c r="C29" s="12"/>
      <c r="D29" s="12"/>
      <c r="E29" s="12"/>
      <c r="F29" s="12"/>
      <c r="G29" s="12"/>
      <c r="H29" s="12"/>
      <c r="I29" s="12"/>
      <c r="J29" s="12"/>
      <c r="K29" s="12"/>
      <c r="L29" s="12"/>
      <c r="M29" s="12"/>
      <c r="N29" s="12"/>
    </row>
    <row r="30" spans="1:14" x14ac:dyDescent="0.25">
      <c r="A30" s="12"/>
      <c r="B30" s="12"/>
      <c r="C30" s="12"/>
      <c r="D30" s="12"/>
      <c r="E30" s="12"/>
      <c r="F30" s="12"/>
      <c r="G30" s="12"/>
      <c r="H30" s="12"/>
      <c r="I30" s="12"/>
      <c r="J30" s="12"/>
      <c r="K30" s="12"/>
      <c r="L30" s="12"/>
      <c r="M30" s="12"/>
      <c r="N30" s="12"/>
    </row>
    <row r="31" spans="1:14" x14ac:dyDescent="0.25">
      <c r="A31" s="12"/>
      <c r="B31" s="12"/>
      <c r="C31" s="12"/>
      <c r="D31" s="12"/>
      <c r="E31" s="12"/>
      <c r="F31" s="12"/>
      <c r="G31" s="12"/>
      <c r="H31" s="12"/>
      <c r="I31" s="12"/>
      <c r="J31" s="12"/>
      <c r="K31" s="12"/>
      <c r="L31" s="12"/>
      <c r="M31" s="12"/>
      <c r="N31" s="12"/>
    </row>
    <row r="32" spans="1:14" x14ac:dyDescent="0.25">
      <c r="A32" s="12"/>
      <c r="B32" s="12"/>
      <c r="C32" s="12"/>
      <c r="D32" s="12"/>
      <c r="E32" s="12"/>
      <c r="F32" s="12"/>
      <c r="G32" s="12"/>
      <c r="H32" s="12"/>
      <c r="I32" s="12"/>
      <c r="J32" s="12"/>
      <c r="K32" s="12"/>
      <c r="L32" s="12"/>
      <c r="M32" s="12"/>
      <c r="N32" s="12"/>
    </row>
    <row r="33" spans="1:14" x14ac:dyDescent="0.25">
      <c r="A33" s="12"/>
      <c r="B33" s="12"/>
      <c r="C33" s="12"/>
      <c r="D33" s="12"/>
      <c r="E33" s="12"/>
      <c r="F33" s="12"/>
      <c r="G33" s="12"/>
      <c r="H33" s="12"/>
      <c r="I33" s="12"/>
      <c r="J33" s="12"/>
      <c r="K33" s="12"/>
      <c r="L33" s="12"/>
      <c r="M33" s="12"/>
      <c r="N33" s="12"/>
    </row>
    <row r="34" spans="1:14" x14ac:dyDescent="0.25">
      <c r="A34" s="12"/>
      <c r="B34" s="12"/>
      <c r="C34" s="12"/>
      <c r="D34" s="12"/>
      <c r="E34" s="12"/>
      <c r="F34" s="12"/>
      <c r="G34" s="12"/>
      <c r="H34" s="12"/>
      <c r="I34" s="12"/>
      <c r="J34" s="12"/>
      <c r="K34" s="12"/>
      <c r="L34" s="12"/>
      <c r="M34" s="12"/>
      <c r="N34" s="12"/>
    </row>
    <row r="35" spans="1:14" x14ac:dyDescent="0.25">
      <c r="A35" s="12"/>
      <c r="B35" s="12"/>
      <c r="C35" s="12"/>
      <c r="D35" s="12"/>
      <c r="E35" s="12"/>
      <c r="F35" s="12"/>
      <c r="G35" s="12"/>
      <c r="H35" s="12"/>
      <c r="I35" s="12"/>
      <c r="J35" s="12"/>
      <c r="K35" s="12"/>
      <c r="L35" s="12"/>
      <c r="M35" s="12"/>
      <c r="N35" s="12"/>
    </row>
    <row r="36" spans="1:14" x14ac:dyDescent="0.25">
      <c r="A36" s="12"/>
      <c r="B36" s="12"/>
      <c r="C36" s="12"/>
      <c r="D36" s="12"/>
      <c r="E36" s="12"/>
      <c r="F36" s="12"/>
      <c r="G36" s="12"/>
      <c r="H36" s="12"/>
      <c r="I36" s="12"/>
      <c r="J36" s="12"/>
      <c r="K36" s="12"/>
      <c r="L36" s="12"/>
      <c r="M36" s="12"/>
      <c r="N36" s="12"/>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F36" sqref="F36"/>
    </sheetView>
  </sheetViews>
  <sheetFormatPr defaultRowHeight="15" x14ac:dyDescent="0.25"/>
  <cols>
    <col min="1" max="1" width="15.28515625" customWidth="1"/>
    <col min="2" max="2" width="17.5703125" bestFit="1" customWidth="1"/>
    <col min="3" max="3" width="16.28515625" bestFit="1" customWidth="1"/>
    <col min="4" max="4" width="17.28515625" bestFit="1" customWidth="1"/>
  </cols>
  <sheetData>
    <row r="1" spans="1:4" x14ac:dyDescent="0.25">
      <c r="A1" s="18" t="s">
        <v>326</v>
      </c>
    </row>
    <row r="3" spans="1:4" x14ac:dyDescent="0.25">
      <c r="A3" s="19"/>
      <c r="B3" s="33" t="s">
        <v>28</v>
      </c>
      <c r="C3" s="33" t="s">
        <v>30</v>
      </c>
      <c r="D3" s="33" t="s">
        <v>29</v>
      </c>
    </row>
    <row r="4" spans="1:4" x14ac:dyDescent="0.25">
      <c r="A4" s="33" t="s">
        <v>108</v>
      </c>
      <c r="B4" s="34">
        <v>0.24</v>
      </c>
      <c r="C4" s="34">
        <v>0.35</v>
      </c>
      <c r="D4" s="34">
        <v>0.54</v>
      </c>
    </row>
    <row r="5" spans="1:4" x14ac:dyDescent="0.25">
      <c r="A5" s="33" t="s">
        <v>109</v>
      </c>
      <c r="B5" s="34">
        <v>0.19</v>
      </c>
      <c r="C5" s="34">
        <v>0.28999999999999998</v>
      </c>
      <c r="D5" s="34">
        <v>0.44</v>
      </c>
    </row>
    <row r="6" spans="1:4" x14ac:dyDescent="0.25">
      <c r="A6" s="33" t="s">
        <v>110</v>
      </c>
      <c r="B6" s="34">
        <v>0.16</v>
      </c>
      <c r="C6" s="34">
        <v>0.21</v>
      </c>
      <c r="D6" s="34">
        <v>0.36</v>
      </c>
    </row>
    <row r="7" spans="1:4" x14ac:dyDescent="0.25">
      <c r="A7" s="33" t="s">
        <v>111</v>
      </c>
      <c r="B7" s="34">
        <v>0.13</v>
      </c>
      <c r="C7" s="34">
        <v>0.2</v>
      </c>
      <c r="D7" s="34">
        <v>0.24</v>
      </c>
    </row>
    <row r="8" spans="1:4" x14ac:dyDescent="0.25">
      <c r="A8" s="33" t="s">
        <v>112</v>
      </c>
      <c r="B8" s="34">
        <v>0.16</v>
      </c>
      <c r="C8" s="34">
        <v>0.22</v>
      </c>
      <c r="D8" s="34">
        <v>0.22</v>
      </c>
    </row>
    <row r="9" spans="1:4" x14ac:dyDescent="0.25">
      <c r="A9" s="33" t="s">
        <v>113</v>
      </c>
      <c r="B9" s="34">
        <v>0.15</v>
      </c>
      <c r="C9" s="34">
        <v>0.13</v>
      </c>
      <c r="D9" s="34">
        <v>0.15</v>
      </c>
    </row>
    <row r="10" spans="1:4" x14ac:dyDescent="0.25">
      <c r="A10" s="35"/>
      <c r="B10" s="19"/>
      <c r="C10" s="19"/>
      <c r="D10" s="19"/>
    </row>
    <row r="11" spans="1:4" x14ac:dyDescent="0.25">
      <c r="A11" s="19"/>
      <c r="B11" s="33" t="s">
        <v>28</v>
      </c>
      <c r="C11" s="33" t="s">
        <v>30</v>
      </c>
      <c r="D11" s="33" t="s">
        <v>29</v>
      </c>
    </row>
    <row r="12" spans="1:4" x14ac:dyDescent="0.25">
      <c r="A12" s="33" t="s">
        <v>108</v>
      </c>
      <c r="B12" s="36">
        <f>B4*100</f>
        <v>24</v>
      </c>
      <c r="C12" s="36">
        <f t="shared" ref="C12:D12" si="0">C4*100</f>
        <v>35</v>
      </c>
      <c r="D12" s="36">
        <f t="shared" si="0"/>
        <v>54</v>
      </c>
    </row>
    <row r="13" spans="1:4" x14ac:dyDescent="0.25">
      <c r="A13" s="33" t="s">
        <v>109</v>
      </c>
      <c r="B13" s="36">
        <f t="shared" ref="B13:D17" si="1">B5*100</f>
        <v>19</v>
      </c>
      <c r="C13" s="36">
        <f t="shared" si="1"/>
        <v>28.999999999999996</v>
      </c>
      <c r="D13" s="36">
        <f t="shared" si="1"/>
        <v>44</v>
      </c>
    </row>
    <row r="14" spans="1:4" x14ac:dyDescent="0.25">
      <c r="A14" s="33" t="s">
        <v>110</v>
      </c>
      <c r="B14" s="36">
        <f t="shared" si="1"/>
        <v>16</v>
      </c>
      <c r="C14" s="36">
        <f t="shared" si="1"/>
        <v>21</v>
      </c>
      <c r="D14" s="36">
        <f t="shared" si="1"/>
        <v>36</v>
      </c>
    </row>
    <row r="15" spans="1:4" x14ac:dyDescent="0.25">
      <c r="A15" s="33" t="s">
        <v>111</v>
      </c>
      <c r="B15" s="36">
        <f t="shared" si="1"/>
        <v>13</v>
      </c>
      <c r="C15" s="36">
        <f t="shared" si="1"/>
        <v>20</v>
      </c>
      <c r="D15" s="36">
        <f t="shared" si="1"/>
        <v>24</v>
      </c>
    </row>
    <row r="16" spans="1:4" x14ac:dyDescent="0.25">
      <c r="A16" s="33" t="s">
        <v>112</v>
      </c>
      <c r="B16" s="36">
        <f t="shared" si="1"/>
        <v>16</v>
      </c>
      <c r="C16" s="36">
        <f t="shared" si="1"/>
        <v>22</v>
      </c>
      <c r="D16" s="36">
        <f t="shared" si="1"/>
        <v>22</v>
      </c>
    </row>
    <row r="17" spans="1:4" x14ac:dyDescent="0.25">
      <c r="A17" s="33" t="s">
        <v>113</v>
      </c>
      <c r="B17" s="36">
        <f t="shared" si="1"/>
        <v>15</v>
      </c>
      <c r="C17" s="36">
        <f t="shared" si="1"/>
        <v>13</v>
      </c>
      <c r="D17" s="36">
        <f t="shared" si="1"/>
        <v>15</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sqref="A1:L7"/>
    </sheetView>
  </sheetViews>
  <sheetFormatPr defaultRowHeight="15" x14ac:dyDescent="0.25"/>
  <cols>
    <col min="1" max="1" width="33" style="214" bestFit="1" customWidth="1"/>
    <col min="2" max="12" width="12.5703125" style="214" bestFit="1" customWidth="1"/>
    <col min="13" max="13" width="9.140625" style="214"/>
  </cols>
  <sheetData>
    <row r="1" spans="1:12" x14ac:dyDescent="0.25">
      <c r="B1" s="214">
        <v>1981</v>
      </c>
      <c r="C1" s="214">
        <v>1982</v>
      </c>
      <c r="D1" s="214">
        <v>1983</v>
      </c>
      <c r="E1" s="214">
        <v>1984</v>
      </c>
      <c r="F1" s="214">
        <v>1985</v>
      </c>
      <c r="G1" s="214">
        <v>1986</v>
      </c>
      <c r="H1" s="214">
        <v>1987</v>
      </c>
      <c r="I1" s="214">
        <v>1988</v>
      </c>
      <c r="J1" s="214">
        <v>1989</v>
      </c>
      <c r="K1" s="214">
        <v>1990</v>
      </c>
      <c r="L1" s="214">
        <v>1991</v>
      </c>
    </row>
    <row r="2" spans="1:12" x14ac:dyDescent="0.25">
      <c r="A2" s="214" t="s">
        <v>140</v>
      </c>
      <c r="B2" s="215">
        <v>86.201991465149362</v>
      </c>
      <c r="C2" s="215">
        <v>85.72390572390573</v>
      </c>
      <c r="D2" s="215">
        <v>82.571428571428569</v>
      </c>
      <c r="E2" s="215">
        <v>83.150684931506845</v>
      </c>
      <c r="F2" s="215">
        <v>83.207070707070713</v>
      </c>
      <c r="G2" s="215">
        <v>84.110970996216892</v>
      </c>
      <c r="H2" s="215">
        <v>82.474226804123703</v>
      </c>
      <c r="I2" s="215">
        <v>83.565310492505347</v>
      </c>
      <c r="J2" s="215">
        <v>84.879356568364614</v>
      </c>
      <c r="K2" s="215">
        <v>82.804503582395085</v>
      </c>
      <c r="L2" s="215">
        <v>85.483055134041479</v>
      </c>
    </row>
    <row r="3" spans="1:12" x14ac:dyDescent="0.25">
      <c r="A3" s="214" t="s">
        <v>385</v>
      </c>
      <c r="B3" s="215">
        <v>73.218539102818582</v>
      </c>
      <c r="C3" s="215">
        <v>72.117909338617778</v>
      </c>
      <c r="D3" s="215">
        <v>71.947312210751164</v>
      </c>
      <c r="E3" s="215">
        <v>71.23579897802253</v>
      </c>
      <c r="F3" s="215">
        <v>70.942433577204469</v>
      </c>
      <c r="G3" s="215">
        <v>70.740514936922565</v>
      </c>
      <c r="H3" s="215">
        <v>70.918064250788277</v>
      </c>
      <c r="I3" s="215">
        <v>70.205479452054803</v>
      </c>
      <c r="J3" s="215">
        <v>69.968634613094054</v>
      </c>
      <c r="K3" s="215">
        <v>69.006699679580535</v>
      </c>
      <c r="L3" s="215">
        <v>68.545408913269512</v>
      </c>
    </row>
    <row r="4" spans="1:12" x14ac:dyDescent="0.25">
      <c r="A4" s="214" t="s">
        <v>382</v>
      </c>
      <c r="B4" s="215">
        <v>56.682650928316733</v>
      </c>
      <c r="C4" s="215">
        <v>55.82324527401753</v>
      </c>
      <c r="D4" s="215">
        <v>54.466486676840006</v>
      </c>
      <c r="E4" s="215">
        <v>55.205171444631816</v>
      </c>
      <c r="F4" s="215">
        <v>53.766797164321233</v>
      </c>
      <c r="G4" s="215">
        <v>54.351145038167935</v>
      </c>
      <c r="H4" s="215">
        <v>54.430870661237151</v>
      </c>
      <c r="I4" s="215">
        <v>54.362138023111271</v>
      </c>
      <c r="J4" s="215">
        <v>54.666317946035484</v>
      </c>
      <c r="K4" s="215">
        <v>53.554540678171605</v>
      </c>
      <c r="L4" s="215">
        <v>53.147912017851453</v>
      </c>
    </row>
    <row r="5" spans="1:12" x14ac:dyDescent="0.25">
      <c r="A5" s="214" t="s">
        <v>383</v>
      </c>
      <c r="B5" s="215">
        <v>45.131521581165529</v>
      </c>
      <c r="C5" s="215">
        <v>44.035346097201767</v>
      </c>
      <c r="D5" s="215">
        <v>43.441818319111988</v>
      </c>
      <c r="E5" s="215">
        <v>42.170123234144874</v>
      </c>
      <c r="F5" s="215">
        <v>42.316209034543846</v>
      </c>
      <c r="G5" s="215">
        <v>42.293591435694381</v>
      </c>
      <c r="H5" s="215">
        <v>42.718238364195329</v>
      </c>
      <c r="I5" s="215">
        <v>40.082327113062568</v>
      </c>
      <c r="J5" s="215">
        <v>39.489961468262017</v>
      </c>
      <c r="K5" s="215">
        <v>39.386609465565243</v>
      </c>
      <c r="L5" s="215">
        <v>38.393449878291655</v>
      </c>
    </row>
    <row r="6" spans="1:12" x14ac:dyDescent="0.25">
      <c r="A6" s="214" t="s">
        <v>386</v>
      </c>
      <c r="B6" s="215">
        <v>29.217678746327131</v>
      </c>
      <c r="C6" s="215">
        <v>29.875544111335913</v>
      </c>
      <c r="D6" s="215">
        <v>29.103796544171328</v>
      </c>
      <c r="E6" s="215">
        <v>28.968580842551191</v>
      </c>
      <c r="F6" s="215">
        <v>28.110179772802468</v>
      </c>
      <c r="G6" s="215">
        <v>28.06204408395439</v>
      </c>
      <c r="H6" s="215">
        <v>27.957517184350611</v>
      </c>
      <c r="I6" s="215">
        <v>27.140381282495667</v>
      </c>
      <c r="J6" s="215">
        <v>26.984597156398106</v>
      </c>
      <c r="K6" s="215">
        <v>26.995028937825698</v>
      </c>
      <c r="L6" s="215">
        <v>26.476100047475075</v>
      </c>
    </row>
    <row r="7" spans="1:12" x14ac:dyDescent="0.25">
      <c r="A7" s="214" t="s">
        <v>139</v>
      </c>
      <c r="B7" s="215">
        <v>21.00108813928183</v>
      </c>
      <c r="C7" s="215">
        <v>22.029012460479823</v>
      </c>
      <c r="D7" s="215">
        <v>20.661000944287064</v>
      </c>
      <c r="E7" s="215">
        <v>21.356932153392329</v>
      </c>
      <c r="F7" s="215">
        <v>20.791597782748227</v>
      </c>
      <c r="G7" s="215">
        <v>21</v>
      </c>
      <c r="H7" s="215">
        <v>21.635569670504168</v>
      </c>
      <c r="I7" s="215">
        <v>21.537678207739308</v>
      </c>
      <c r="J7" s="215">
        <v>21.768982229402262</v>
      </c>
      <c r="K7" s="215">
        <v>22.037652270210408</v>
      </c>
      <c r="L7" s="215">
        <v>22.380882995774442</v>
      </c>
    </row>
    <row r="12" spans="1:12" x14ac:dyDescent="0.25">
      <c r="A12" s="214" t="s">
        <v>384</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120" zoomScaleNormal="120" workbookViewId="0">
      <selection activeCell="A6" sqref="A6"/>
    </sheetView>
  </sheetViews>
  <sheetFormatPr defaultRowHeight="15" x14ac:dyDescent="0.25"/>
  <cols>
    <col min="1" max="1" width="35.5703125" style="40" bestFit="1" customWidth="1"/>
    <col min="2" max="16384" width="9.140625" style="40"/>
  </cols>
  <sheetData>
    <row r="1" spans="1:11" x14ac:dyDescent="0.25">
      <c r="A1" s="38"/>
      <c r="B1" s="39">
        <v>1981</v>
      </c>
      <c r="C1" s="39">
        <v>1982</v>
      </c>
      <c r="D1" s="39">
        <v>1983</v>
      </c>
      <c r="E1" s="39">
        <v>1984</v>
      </c>
      <c r="F1" s="39">
        <v>1985</v>
      </c>
      <c r="G1" s="39">
        <v>1986</v>
      </c>
      <c r="H1" s="39">
        <v>1987</v>
      </c>
      <c r="I1" s="39">
        <v>1988</v>
      </c>
      <c r="J1" s="39">
        <v>1989</v>
      </c>
      <c r="K1" s="39">
        <v>1990</v>
      </c>
    </row>
    <row r="2" spans="1:11" x14ac:dyDescent="0.25">
      <c r="A2" s="41" t="s">
        <v>141</v>
      </c>
      <c r="B2" s="42">
        <v>46</v>
      </c>
      <c r="C2" s="42">
        <v>46</v>
      </c>
      <c r="D2" s="42">
        <v>45</v>
      </c>
      <c r="E2" s="42">
        <v>45</v>
      </c>
      <c r="F2" s="42">
        <v>44</v>
      </c>
      <c r="G2" s="42">
        <v>44</v>
      </c>
      <c r="H2" s="42">
        <v>44</v>
      </c>
      <c r="I2" s="42">
        <v>44</v>
      </c>
      <c r="J2" s="42">
        <v>44</v>
      </c>
      <c r="K2" s="42">
        <v>44</v>
      </c>
    </row>
    <row r="3" spans="1:11" x14ac:dyDescent="0.25">
      <c r="A3" s="43" t="s">
        <v>142</v>
      </c>
      <c r="B3" s="42">
        <v>37</v>
      </c>
      <c r="C3" s="42">
        <v>40</v>
      </c>
      <c r="D3" s="42">
        <v>39</v>
      </c>
      <c r="E3" s="42">
        <v>40</v>
      </c>
      <c r="F3" s="42">
        <v>40</v>
      </c>
      <c r="G3" s="42">
        <v>42</v>
      </c>
      <c r="H3" s="42">
        <v>45</v>
      </c>
      <c r="I3" s="42">
        <v>45</v>
      </c>
      <c r="J3" s="42">
        <v>46</v>
      </c>
      <c r="K3" s="42">
        <v>47</v>
      </c>
    </row>
    <row r="4" spans="1:11" x14ac:dyDescent="0.25">
      <c r="A4" s="44" t="s">
        <v>380</v>
      </c>
      <c r="B4" s="42">
        <v>41</v>
      </c>
      <c r="C4" s="42">
        <v>45</v>
      </c>
      <c r="D4" s="42">
        <v>44</v>
      </c>
      <c r="E4" s="42">
        <v>42</v>
      </c>
      <c r="F4" s="42">
        <v>44</v>
      </c>
      <c r="G4" s="42">
        <v>44</v>
      </c>
      <c r="H4" s="42">
        <v>46</v>
      </c>
      <c r="I4" s="42">
        <v>45</v>
      </c>
      <c r="J4" s="42">
        <v>47</v>
      </c>
      <c r="K4" s="42">
        <v>48</v>
      </c>
    </row>
    <row r="5" spans="1:11" x14ac:dyDescent="0.25">
      <c r="A5" s="44" t="s">
        <v>381</v>
      </c>
      <c r="B5" s="42">
        <v>33</v>
      </c>
      <c r="C5" s="42">
        <v>35</v>
      </c>
      <c r="D5" s="42">
        <v>34</v>
      </c>
      <c r="E5" s="42">
        <v>34</v>
      </c>
      <c r="F5" s="42">
        <v>34</v>
      </c>
      <c r="G5" s="42">
        <v>34</v>
      </c>
      <c r="H5" s="42">
        <v>35</v>
      </c>
      <c r="I5" s="42">
        <v>34</v>
      </c>
      <c r="J5" s="42">
        <v>33</v>
      </c>
      <c r="K5" s="42">
        <v>31</v>
      </c>
    </row>
    <row r="6" spans="1:11" x14ac:dyDescent="0.25">
      <c r="A6" s="213"/>
    </row>
    <row r="9" spans="1:11" x14ac:dyDescent="0.25">
      <c r="A9" s="45"/>
    </row>
    <row r="10" spans="1:11" x14ac:dyDescent="0.25">
      <c r="A10" s="45"/>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J26" sqref="J26"/>
    </sheetView>
  </sheetViews>
  <sheetFormatPr defaultRowHeight="15" x14ac:dyDescent="0.25"/>
  <cols>
    <col min="1" max="1" width="112.28515625" bestFit="1" customWidth="1"/>
    <col min="2" max="2" width="18" bestFit="1" customWidth="1"/>
    <col min="3" max="3" width="19" bestFit="1" customWidth="1"/>
    <col min="4" max="4" width="9.42578125" bestFit="1" customWidth="1"/>
  </cols>
  <sheetData>
    <row r="1" spans="1:7" x14ac:dyDescent="0.25">
      <c r="A1" s="46" t="s">
        <v>143</v>
      </c>
      <c r="B1" s="46" t="s">
        <v>144</v>
      </c>
      <c r="C1" s="46" t="s">
        <v>145</v>
      </c>
      <c r="D1" s="46" t="s">
        <v>146</v>
      </c>
      <c r="E1" s="46"/>
      <c r="F1" s="46"/>
      <c r="G1" s="46"/>
    </row>
    <row r="2" spans="1:7" x14ac:dyDescent="0.25">
      <c r="A2" s="46"/>
      <c r="B2" s="46"/>
      <c r="C2" s="46"/>
      <c r="D2" s="46"/>
      <c r="E2" s="46"/>
      <c r="F2" s="46"/>
      <c r="G2" s="46"/>
    </row>
    <row r="3" spans="1:7" x14ac:dyDescent="0.25">
      <c r="A3" s="30" t="s">
        <v>147</v>
      </c>
      <c r="B3" s="47">
        <v>77.652798986926882</v>
      </c>
      <c r="C3" s="47">
        <v>22</v>
      </c>
      <c r="D3" s="47">
        <v>26849</v>
      </c>
      <c r="E3" s="30"/>
      <c r="F3" s="30"/>
      <c r="G3" s="30"/>
    </row>
    <row r="4" spans="1:7" x14ac:dyDescent="0.25">
      <c r="A4" s="30"/>
      <c r="B4" s="47"/>
      <c r="C4" s="47"/>
      <c r="D4" s="47"/>
      <c r="E4" s="30"/>
      <c r="F4" s="30"/>
      <c r="G4" s="30"/>
    </row>
    <row r="5" spans="1:7" x14ac:dyDescent="0.25">
      <c r="A5" s="46" t="s">
        <v>148</v>
      </c>
      <c r="B5" s="30"/>
      <c r="C5" s="30"/>
      <c r="D5" s="30"/>
      <c r="E5" s="30"/>
      <c r="F5" s="30"/>
      <c r="G5" s="30"/>
    </row>
    <row r="6" spans="1:7" x14ac:dyDescent="0.25">
      <c r="A6" s="30" t="s">
        <v>149</v>
      </c>
      <c r="B6" s="47">
        <v>26.262626262626267</v>
      </c>
      <c r="C6" s="48">
        <v>73.73737373737373</v>
      </c>
      <c r="D6" s="47">
        <v>198</v>
      </c>
      <c r="E6" s="30"/>
      <c r="F6" s="30"/>
      <c r="G6" s="30"/>
    </row>
    <row r="7" spans="1:7" x14ac:dyDescent="0.25">
      <c r="A7" s="30" t="s">
        <v>150</v>
      </c>
      <c r="B7" s="47">
        <v>32.307692307692307</v>
      </c>
      <c r="C7" s="48">
        <v>67.692307692307693</v>
      </c>
      <c r="D7" s="47">
        <v>195</v>
      </c>
      <c r="E7" s="30"/>
      <c r="F7" s="30"/>
      <c r="G7" s="30"/>
    </row>
    <row r="8" spans="1:7" x14ac:dyDescent="0.25">
      <c r="A8" s="30" t="s">
        <v>35</v>
      </c>
      <c r="B8" s="47">
        <v>37.948717948717949</v>
      </c>
      <c r="C8" s="48">
        <v>62.051282051282044</v>
      </c>
      <c r="D8" s="47">
        <v>195</v>
      </c>
      <c r="E8" s="30"/>
      <c r="F8" s="30"/>
      <c r="G8" s="30"/>
    </row>
    <row r="9" spans="1:7" x14ac:dyDescent="0.25">
      <c r="A9" s="30" t="s">
        <v>151</v>
      </c>
      <c r="B9" s="47">
        <v>38.620689655172413</v>
      </c>
      <c r="C9" s="48">
        <v>61.379310344827587</v>
      </c>
      <c r="D9" s="47">
        <v>145</v>
      </c>
      <c r="E9" s="30"/>
      <c r="F9" s="30"/>
      <c r="G9" s="30"/>
    </row>
    <row r="10" spans="1:7" x14ac:dyDescent="0.25">
      <c r="A10" s="30" t="s">
        <v>152</v>
      </c>
      <c r="B10" s="47">
        <v>50.828729281767963</v>
      </c>
      <c r="C10" s="48">
        <v>49.171270718232051</v>
      </c>
      <c r="D10" s="47">
        <v>362</v>
      </c>
      <c r="E10" s="30"/>
      <c r="F10" s="30"/>
      <c r="G10" s="30"/>
    </row>
    <row r="11" spans="1:7" x14ac:dyDescent="0.25">
      <c r="A11" s="30" t="s">
        <v>37</v>
      </c>
      <c r="B11" s="47">
        <v>53.103448275862064</v>
      </c>
      <c r="C11" s="48">
        <v>46.896551724137936</v>
      </c>
      <c r="D11" s="47">
        <v>145</v>
      </c>
      <c r="E11" s="30"/>
      <c r="F11" s="30"/>
      <c r="G11" s="30"/>
    </row>
    <row r="12" spans="1:7" x14ac:dyDescent="0.25">
      <c r="A12" s="30"/>
      <c r="B12" s="30"/>
      <c r="C12" s="30"/>
      <c r="D12" s="30"/>
      <c r="E12" s="30"/>
      <c r="F12" s="30"/>
      <c r="G12" s="30"/>
    </row>
    <row r="13" spans="1:7" x14ac:dyDescent="0.25">
      <c r="A13" s="46" t="s">
        <v>153</v>
      </c>
      <c r="B13" s="30"/>
      <c r="C13" s="30"/>
      <c r="D13" s="30"/>
      <c r="E13" s="30"/>
      <c r="F13" s="30"/>
      <c r="G13" s="30"/>
    </row>
    <row r="14" spans="1:7" x14ac:dyDescent="0.25">
      <c r="A14" s="49" t="s">
        <v>154</v>
      </c>
      <c r="B14" s="30">
        <v>94</v>
      </c>
      <c r="C14" s="30">
        <v>6</v>
      </c>
      <c r="D14" s="30">
        <v>286</v>
      </c>
      <c r="E14" s="30"/>
      <c r="F14" s="30"/>
      <c r="G14" s="30"/>
    </row>
    <row r="15" spans="1:7" x14ac:dyDescent="0.25">
      <c r="A15" s="49" t="s">
        <v>19</v>
      </c>
      <c r="B15" s="30">
        <v>94</v>
      </c>
      <c r="C15" s="30">
        <v>6</v>
      </c>
      <c r="D15" s="30">
        <v>333</v>
      </c>
      <c r="E15" s="30"/>
      <c r="F15" s="30"/>
      <c r="G15" s="30"/>
    </row>
    <row r="16" spans="1:7" x14ac:dyDescent="0.25">
      <c r="A16" s="30" t="s">
        <v>155</v>
      </c>
      <c r="B16" s="30">
        <v>88</v>
      </c>
      <c r="C16" s="30">
        <v>12</v>
      </c>
      <c r="D16" s="30">
        <v>249</v>
      </c>
      <c r="E16" s="30"/>
      <c r="F16" s="30"/>
      <c r="G16" s="30"/>
    </row>
    <row r="17" spans="1:7" x14ac:dyDescent="0.25">
      <c r="A17" s="30" t="s">
        <v>156</v>
      </c>
      <c r="B17" s="47">
        <v>87.654320987654316</v>
      </c>
      <c r="C17" s="48">
        <v>12.345679012345679</v>
      </c>
      <c r="D17" s="47">
        <v>324</v>
      </c>
      <c r="E17" s="30"/>
      <c r="F17" s="30"/>
      <c r="G17" s="30"/>
    </row>
    <row r="18" spans="1:7" x14ac:dyDescent="0.25">
      <c r="A18" s="30" t="s">
        <v>11</v>
      </c>
      <c r="B18" s="47">
        <v>87.25985844287159</v>
      </c>
      <c r="C18" s="48">
        <v>12.740141557128414</v>
      </c>
      <c r="D18" s="47">
        <v>989</v>
      </c>
      <c r="E18" s="30"/>
      <c r="F18" s="30"/>
      <c r="G18" s="30"/>
    </row>
    <row r="19" spans="1:7" x14ac:dyDescent="0.25">
      <c r="A19" s="30" t="s">
        <v>157</v>
      </c>
      <c r="B19" s="47">
        <v>86.029411764705884</v>
      </c>
      <c r="C19" s="48">
        <v>13.970588235294116</v>
      </c>
      <c r="D19" s="47">
        <v>136</v>
      </c>
      <c r="E19" s="30"/>
      <c r="F19" s="30"/>
      <c r="G19" s="30"/>
    </row>
    <row r="20" spans="1:7" x14ac:dyDescent="0.25">
      <c r="A20" s="30" t="s">
        <v>17</v>
      </c>
      <c r="B20" s="47">
        <v>83.802816901408448</v>
      </c>
      <c r="C20" s="48">
        <v>16.197183098591552</v>
      </c>
      <c r="D20" s="47">
        <v>4970</v>
      </c>
      <c r="E20" s="30"/>
      <c r="F20" s="30"/>
      <c r="G20" s="30"/>
    </row>
    <row r="21" spans="1:7" x14ac:dyDescent="0.25">
      <c r="A21" s="30"/>
      <c r="B21" s="30"/>
      <c r="C21" s="30"/>
      <c r="D21" s="30"/>
      <c r="E21" s="30"/>
      <c r="F21" s="30"/>
      <c r="G21" s="30"/>
    </row>
    <row r="22" spans="1:7" x14ac:dyDescent="0.25">
      <c r="A22" s="30"/>
      <c r="B22" s="30"/>
      <c r="C22" s="30"/>
      <c r="D22" s="30"/>
      <c r="E22" s="30"/>
      <c r="F22" s="30"/>
      <c r="G22" s="30"/>
    </row>
    <row r="23" spans="1:7" x14ac:dyDescent="0.25">
      <c r="A23" s="30" t="s">
        <v>158</v>
      </c>
      <c r="B23" s="30"/>
      <c r="C23" s="30"/>
      <c r="D23" s="30"/>
      <c r="E23" s="30"/>
      <c r="F23" s="30"/>
      <c r="G23" s="30"/>
    </row>
    <row r="24" spans="1:7" x14ac:dyDescent="0.25">
      <c r="B24" s="30"/>
      <c r="C24" s="30"/>
      <c r="D24" s="30"/>
      <c r="E24" s="30"/>
      <c r="F24" s="30"/>
      <c r="G24" s="30"/>
    </row>
    <row r="25" spans="1:7" x14ac:dyDescent="0.25">
      <c r="B25" s="30"/>
      <c r="C25" s="30"/>
      <c r="D25" s="30"/>
      <c r="E25" s="30"/>
      <c r="F25" s="30"/>
      <c r="G25" s="30"/>
    </row>
    <row r="26" spans="1:7" x14ac:dyDescent="0.25">
      <c r="B26" s="30"/>
      <c r="C26" s="30"/>
      <c r="D26" s="30"/>
      <c r="E26" s="30"/>
      <c r="F26" s="30"/>
      <c r="G26" s="30"/>
    </row>
    <row r="27" spans="1:7" x14ac:dyDescent="0.25">
      <c r="B27" s="30"/>
      <c r="C27" s="30"/>
      <c r="D27" s="30"/>
      <c r="E27" s="30"/>
      <c r="F27" s="30"/>
      <c r="G27" s="30"/>
    </row>
    <row r="28" spans="1:7" x14ac:dyDescent="0.25">
      <c r="B28" s="30"/>
      <c r="C28" s="30"/>
      <c r="D28" s="30"/>
      <c r="E28" s="30"/>
      <c r="F28" s="30"/>
      <c r="G28" s="3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8"/>
  <sheetViews>
    <sheetView zoomScaleNormal="100" zoomScalePageLayoutView="140" workbookViewId="0">
      <selection activeCell="E21" sqref="E21"/>
    </sheetView>
  </sheetViews>
  <sheetFormatPr defaultColWidth="8.85546875" defaultRowHeight="15" x14ac:dyDescent="0.25"/>
  <cols>
    <col min="3" max="3" width="9.7109375" customWidth="1"/>
  </cols>
  <sheetData>
    <row r="1" spans="1:5" x14ac:dyDescent="0.25">
      <c r="A1" s="3" t="s">
        <v>208</v>
      </c>
    </row>
    <row r="3" spans="1:5" x14ac:dyDescent="0.25">
      <c r="A3" s="156"/>
      <c r="B3" s="218" t="s">
        <v>207</v>
      </c>
      <c r="C3" s="218"/>
      <c r="D3" s="218"/>
    </row>
    <row r="4" spans="1:5" ht="15.75" thickBot="1" x14ac:dyDescent="0.3">
      <c r="A4" s="157" t="s">
        <v>206</v>
      </c>
      <c r="B4" s="158" t="s">
        <v>205</v>
      </c>
      <c r="C4" s="159" t="s">
        <v>204</v>
      </c>
      <c r="D4" s="159" t="s">
        <v>66</v>
      </c>
    </row>
    <row r="5" spans="1:5" x14ac:dyDescent="0.25">
      <c r="A5" s="160" t="s">
        <v>122</v>
      </c>
      <c r="B5" s="161">
        <v>64391</v>
      </c>
      <c r="C5" s="161">
        <v>18218</v>
      </c>
      <c r="D5" s="161">
        <v>82609</v>
      </c>
      <c r="E5" s="59"/>
    </row>
    <row r="6" spans="1:5" x14ac:dyDescent="0.25">
      <c r="A6" s="160" t="s">
        <v>121</v>
      </c>
      <c r="B6" s="161">
        <v>61659</v>
      </c>
      <c r="C6" s="161">
        <v>19117</v>
      </c>
      <c r="D6" s="161">
        <v>80776</v>
      </c>
      <c r="E6" s="59"/>
    </row>
    <row r="7" spans="1:5" x14ac:dyDescent="0.25">
      <c r="A7" s="160" t="s">
        <v>120</v>
      </c>
      <c r="B7" s="161">
        <v>64928</v>
      </c>
      <c r="C7" s="161">
        <v>21633</v>
      </c>
      <c r="D7" s="161">
        <v>86561</v>
      </c>
      <c r="E7" s="59"/>
    </row>
    <row r="8" spans="1:5" x14ac:dyDescent="0.25">
      <c r="A8" s="160" t="s">
        <v>119</v>
      </c>
      <c r="B8" s="161">
        <v>68895</v>
      </c>
      <c r="C8" s="161">
        <v>24221</v>
      </c>
      <c r="D8" s="161">
        <v>93116</v>
      </c>
      <c r="E8" s="59"/>
    </row>
    <row r="9" spans="1:5" x14ac:dyDescent="0.25">
      <c r="A9" s="160" t="s">
        <v>118</v>
      </c>
      <c r="B9" s="161">
        <v>80370</v>
      </c>
      <c r="C9" s="161">
        <v>26722</v>
      </c>
      <c r="D9" s="161">
        <v>107092</v>
      </c>
      <c r="E9" s="59"/>
    </row>
    <row r="10" spans="1:5" x14ac:dyDescent="0.25">
      <c r="A10" s="160" t="s">
        <v>117</v>
      </c>
      <c r="B10" s="162">
        <v>75250</v>
      </c>
      <c r="C10" s="162">
        <v>29235</v>
      </c>
      <c r="D10" s="161">
        <v>104485</v>
      </c>
      <c r="E10" s="59"/>
    </row>
    <row r="11" spans="1:5" x14ac:dyDescent="0.25">
      <c r="A11" s="160" t="s">
        <v>116</v>
      </c>
      <c r="B11" s="161">
        <v>70543</v>
      </c>
      <c r="C11" s="161">
        <v>20755</v>
      </c>
      <c r="D11" s="161">
        <v>91298</v>
      </c>
      <c r="E11" s="59"/>
    </row>
    <row r="12" spans="1:5" x14ac:dyDescent="0.25">
      <c r="A12" s="160" t="s">
        <v>115</v>
      </c>
      <c r="B12" s="163">
        <v>68799</v>
      </c>
      <c r="C12" s="163">
        <v>21612</v>
      </c>
      <c r="D12" s="163">
        <v>90411</v>
      </c>
      <c r="E12" s="59"/>
    </row>
    <row r="13" spans="1:5" x14ac:dyDescent="0.25">
      <c r="A13" s="160" t="s">
        <v>114</v>
      </c>
      <c r="B13" s="163">
        <v>66289</v>
      </c>
      <c r="C13" s="163">
        <v>21448</v>
      </c>
      <c r="D13" s="163">
        <v>87737</v>
      </c>
      <c r="E13" s="59"/>
    </row>
    <row r="14" spans="1:5" x14ac:dyDescent="0.25">
      <c r="A14" s="164" t="s">
        <v>203</v>
      </c>
      <c r="B14" s="163">
        <v>64276</v>
      </c>
      <c r="C14" s="163">
        <v>21773</v>
      </c>
      <c r="D14" s="163">
        <v>86049</v>
      </c>
      <c r="E14" s="59"/>
    </row>
    <row r="15" spans="1:5" x14ac:dyDescent="0.25">
      <c r="A15" s="165" t="s">
        <v>202</v>
      </c>
      <c r="B15" s="166">
        <v>62921</v>
      </c>
      <c r="C15" s="166">
        <v>23113</v>
      </c>
      <c r="D15" s="166">
        <v>86034</v>
      </c>
      <c r="E15" s="59"/>
    </row>
    <row r="17" spans="2:4" x14ac:dyDescent="0.25">
      <c r="D17" s="59"/>
    </row>
    <row r="18" spans="2:4" x14ac:dyDescent="0.25">
      <c r="B18" s="58"/>
      <c r="C18" s="58"/>
      <c r="D18" s="58"/>
    </row>
    <row r="19" spans="2:4" x14ac:dyDescent="0.25">
      <c r="B19" s="57"/>
      <c r="C19" s="57"/>
      <c r="D19" s="57"/>
    </row>
    <row r="20" spans="2:4" x14ac:dyDescent="0.25">
      <c r="B20" s="58"/>
      <c r="C20" s="58"/>
      <c r="D20" s="57"/>
    </row>
    <row r="21" spans="2:4" x14ac:dyDescent="0.25">
      <c r="B21" s="57"/>
      <c r="C21" s="57"/>
      <c r="D21" s="57"/>
    </row>
    <row r="22" spans="2:4" x14ac:dyDescent="0.25">
      <c r="B22" s="57"/>
      <c r="C22" s="57"/>
      <c r="D22" s="57"/>
    </row>
    <row r="23" spans="2:4" x14ac:dyDescent="0.25">
      <c r="B23" s="57"/>
      <c r="C23" s="57"/>
      <c r="D23" s="57"/>
    </row>
    <row r="24" spans="2:4" x14ac:dyDescent="0.25">
      <c r="B24" s="57"/>
      <c r="C24" s="57"/>
      <c r="D24" s="57"/>
    </row>
    <row r="25" spans="2:4" x14ac:dyDescent="0.25">
      <c r="B25" s="57"/>
      <c r="C25" s="57"/>
      <c r="D25" s="57"/>
    </row>
    <row r="26" spans="2:4" x14ac:dyDescent="0.25">
      <c r="B26" s="57"/>
      <c r="C26" s="57"/>
      <c r="D26" s="57"/>
    </row>
    <row r="27" spans="2:4" x14ac:dyDescent="0.25">
      <c r="B27" s="57"/>
      <c r="C27" s="57"/>
      <c r="D27" s="57"/>
    </row>
    <row r="28" spans="2:4" x14ac:dyDescent="0.25">
      <c r="B28" s="57"/>
      <c r="C28" s="57"/>
      <c r="D28" s="57"/>
    </row>
  </sheetData>
  <mergeCells count="1">
    <mergeCell ref="B3:D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8"/>
  <sheetViews>
    <sheetView zoomScaleNormal="100" zoomScalePageLayoutView="120" workbookViewId="0">
      <selection sqref="A1:G28"/>
    </sheetView>
  </sheetViews>
  <sheetFormatPr defaultColWidth="8.85546875" defaultRowHeight="15" x14ac:dyDescent="0.25"/>
  <cols>
    <col min="1" max="1" width="35.42578125" bestFit="1" customWidth="1"/>
    <col min="2" max="7" width="12.28515625" customWidth="1"/>
  </cols>
  <sheetData>
    <row r="1" spans="1:7" x14ac:dyDescent="0.25">
      <c r="A1" s="3" t="s">
        <v>209</v>
      </c>
    </row>
    <row r="2" spans="1:7" x14ac:dyDescent="0.25">
      <c r="A2" s="60" t="s">
        <v>210</v>
      </c>
    </row>
    <row r="3" spans="1:7" x14ac:dyDescent="0.25">
      <c r="A3" s="155" t="s">
        <v>235</v>
      </c>
      <c r="B3" s="61"/>
      <c r="C3" s="61"/>
      <c r="D3" s="61"/>
    </row>
    <row r="4" spans="1:7" x14ac:dyDescent="0.25">
      <c r="A4" s="66"/>
      <c r="B4" s="67"/>
      <c r="C4" s="67"/>
      <c r="D4" s="67"/>
      <c r="E4" s="68"/>
      <c r="F4" s="68"/>
      <c r="G4" s="68"/>
    </row>
    <row r="5" spans="1:7" ht="30.95" customHeight="1" x14ac:dyDescent="0.25">
      <c r="A5" s="62"/>
      <c r="B5" s="219" t="s">
        <v>211</v>
      </c>
      <c r="C5" s="219"/>
      <c r="D5" s="219"/>
      <c r="E5" s="219" t="s">
        <v>212</v>
      </c>
      <c r="F5" s="219"/>
      <c r="G5" s="219"/>
    </row>
    <row r="6" spans="1:7" ht="15.75" thickBot="1" x14ac:dyDescent="0.3">
      <c r="A6" s="63"/>
      <c r="B6" s="69" t="s">
        <v>69</v>
      </c>
      <c r="C6" s="69" t="s">
        <v>67</v>
      </c>
      <c r="D6" s="69" t="s">
        <v>68</v>
      </c>
      <c r="E6" s="69" t="s">
        <v>69</v>
      </c>
      <c r="F6" s="69" t="s">
        <v>67</v>
      </c>
      <c r="G6" s="69" t="s">
        <v>68</v>
      </c>
    </row>
    <row r="7" spans="1:7" x14ac:dyDescent="0.25">
      <c r="A7" s="64" t="s">
        <v>66</v>
      </c>
      <c r="B7" s="65"/>
      <c r="C7" s="65"/>
      <c r="D7" s="65"/>
      <c r="E7" s="65">
        <v>0.42535161598141308</v>
      </c>
      <c r="F7" s="65">
        <v>0.48072833873531656</v>
      </c>
      <c r="G7" s="65">
        <v>0.36943697496508454</v>
      </c>
    </row>
    <row r="8" spans="1:7" x14ac:dyDescent="0.25">
      <c r="A8" s="70" t="s">
        <v>219</v>
      </c>
      <c r="B8" s="71">
        <v>0.54127079616645235</v>
      </c>
      <c r="C8" s="71">
        <v>0.58572637750572887</v>
      </c>
      <c r="D8" s="71">
        <v>0.49638338231922124</v>
      </c>
      <c r="E8" s="72">
        <v>0.63184823225064679</v>
      </c>
      <c r="F8" s="72">
        <v>0.65099393768504155</v>
      </c>
      <c r="G8" s="72">
        <v>0.6090370805862344</v>
      </c>
    </row>
    <row r="9" spans="1:7" x14ac:dyDescent="0.25">
      <c r="A9" s="73" t="s">
        <v>213</v>
      </c>
      <c r="B9" s="74">
        <v>5.2410488320955899E-2</v>
      </c>
      <c r="C9" s="74">
        <v>6.9468816449555104E-2</v>
      </c>
      <c r="D9" s="74">
        <v>3.5186459049882227E-2</v>
      </c>
      <c r="E9" s="75">
        <v>0.43202058183257469</v>
      </c>
      <c r="F9" s="75">
        <v>0.44903417533432394</v>
      </c>
      <c r="G9" s="75">
        <v>0.3981042654028436</v>
      </c>
    </row>
    <row r="10" spans="1:7" x14ac:dyDescent="0.25">
      <c r="A10" s="73" t="s">
        <v>214</v>
      </c>
      <c r="B10" s="74" t="s">
        <v>215</v>
      </c>
      <c r="C10" s="74" t="s">
        <v>215</v>
      </c>
      <c r="D10" s="74" t="s">
        <v>215</v>
      </c>
      <c r="E10" s="75">
        <v>0.62105263157894741</v>
      </c>
      <c r="F10" s="75">
        <v>0.62259615384615385</v>
      </c>
      <c r="G10" s="75">
        <v>0.61847389558232935</v>
      </c>
    </row>
    <row r="11" spans="1:7" x14ac:dyDescent="0.25">
      <c r="A11" s="73" t="s">
        <v>216</v>
      </c>
      <c r="B11" s="74">
        <v>0.14556279301331784</v>
      </c>
      <c r="C11" s="74">
        <v>0.14475938809636862</v>
      </c>
      <c r="D11" s="74">
        <v>0.14637400204281575</v>
      </c>
      <c r="E11" s="75">
        <v>0.81744335185976913</v>
      </c>
      <c r="F11" s="75">
        <v>0.82644038790644614</v>
      </c>
      <c r="G11" s="75">
        <v>0.80845912845343204</v>
      </c>
    </row>
    <row r="12" spans="1:7" x14ac:dyDescent="0.25">
      <c r="A12" s="73" t="s">
        <v>217</v>
      </c>
      <c r="B12" s="74">
        <v>0.27940505331286564</v>
      </c>
      <c r="C12" s="74">
        <v>0.33993269885835792</v>
      </c>
      <c r="D12" s="74">
        <v>0.21828945448481438</v>
      </c>
      <c r="E12" s="75">
        <v>0.56785952928947958</v>
      </c>
      <c r="F12" s="75">
        <v>0.61605733025628573</v>
      </c>
      <c r="G12" s="75">
        <v>0.49207410236822002</v>
      </c>
    </row>
    <row r="13" spans="1:7" x14ac:dyDescent="0.25">
      <c r="A13" s="73" t="s">
        <v>218</v>
      </c>
      <c r="B13" s="74">
        <v>5.6994979878023481E-2</v>
      </c>
      <c r="C13" s="74">
        <v>2.2977352959392225E-2</v>
      </c>
      <c r="D13" s="74">
        <v>9.1343047130677674E-2</v>
      </c>
      <c r="E13" s="75">
        <v>0.65659690627843492</v>
      </c>
      <c r="F13" s="75">
        <v>0.68373764600179698</v>
      </c>
      <c r="G13" s="75">
        <v>0.64970333181195805</v>
      </c>
    </row>
    <row r="14" spans="1:7" x14ac:dyDescent="0.25">
      <c r="A14" s="70" t="s">
        <v>220</v>
      </c>
      <c r="B14" s="71">
        <v>0.40479400904451729</v>
      </c>
      <c r="C14" s="71">
        <v>0.36416936765829189</v>
      </c>
      <c r="D14" s="71">
        <v>0.44581326996435494</v>
      </c>
      <c r="E14" s="72">
        <v>0.16337407435877727</v>
      </c>
      <c r="F14" s="72">
        <v>0.21870748299319728</v>
      </c>
      <c r="G14" s="72">
        <v>0.11773507270771964</v>
      </c>
    </row>
    <row r="15" spans="1:7" x14ac:dyDescent="0.25">
      <c r="A15" s="73" t="s">
        <v>221</v>
      </c>
      <c r="B15" s="74">
        <v>2.6220802389744016E-2</v>
      </c>
      <c r="C15" s="74">
        <v>3.8832345837032142E-2</v>
      </c>
      <c r="D15" s="74">
        <v>1.3486752965209597E-2</v>
      </c>
      <c r="E15" s="75">
        <v>0.24367088607594936</v>
      </c>
      <c r="F15" s="75">
        <v>0.26953748006379585</v>
      </c>
      <c r="G15" s="75">
        <v>0.16846986089644514</v>
      </c>
    </row>
    <row r="16" spans="1:7" x14ac:dyDescent="0.25">
      <c r="A16" s="73" t="s">
        <v>222</v>
      </c>
      <c r="B16" s="74">
        <v>4.5907148487740114E-2</v>
      </c>
      <c r="C16" s="74" t="s">
        <v>215</v>
      </c>
      <c r="D16" s="74">
        <v>8.5193754820419826E-2</v>
      </c>
      <c r="E16" s="75">
        <v>3.502033438770899E-2</v>
      </c>
      <c r="F16" s="75">
        <v>4.1297935103244837E-2</v>
      </c>
      <c r="G16" s="75">
        <v>3.4499632982627843E-2</v>
      </c>
    </row>
    <row r="17" spans="1:7" x14ac:dyDescent="0.25">
      <c r="A17" s="73" t="s">
        <v>223</v>
      </c>
      <c r="B17" s="74">
        <v>5.7389121686097166E-2</v>
      </c>
      <c r="C17" s="74" t="s">
        <v>215</v>
      </c>
      <c r="D17" s="74">
        <v>0.11012444500031268</v>
      </c>
      <c r="E17" s="75">
        <v>0.19754202060365081</v>
      </c>
      <c r="F17" s="75">
        <v>0.34</v>
      </c>
      <c r="G17" s="75">
        <v>0.19080068143100512</v>
      </c>
    </row>
    <row r="18" spans="1:7" x14ac:dyDescent="0.25">
      <c r="A18" s="73" t="s">
        <v>224</v>
      </c>
      <c r="B18" s="74">
        <v>1.143011243413683E-2</v>
      </c>
      <c r="C18" s="74" t="s">
        <v>215</v>
      </c>
      <c r="D18" s="74">
        <v>2.2366747962395513E-2</v>
      </c>
      <c r="E18" s="75">
        <v>6.3520871143375679E-2</v>
      </c>
      <c r="F18" s="75">
        <v>0.2413793103448276</v>
      </c>
      <c r="G18" s="75">
        <v>5.8713886300093193E-2</v>
      </c>
    </row>
    <row r="19" spans="1:7" x14ac:dyDescent="0.25">
      <c r="A19" s="73" t="s">
        <v>225</v>
      </c>
      <c r="B19" s="74">
        <v>3.5887648840393312E-2</v>
      </c>
      <c r="C19" s="74" t="s">
        <v>215</v>
      </c>
      <c r="D19" s="74">
        <v>6.4515456611010366E-2</v>
      </c>
      <c r="E19" s="75">
        <v>1.3294797687861272E-2</v>
      </c>
      <c r="F19" s="75">
        <v>1.9178082191780823E-2</v>
      </c>
      <c r="G19" s="75">
        <v>1.2600969305331179E-2</v>
      </c>
    </row>
    <row r="20" spans="1:7" x14ac:dyDescent="0.25">
      <c r="A20" s="73" t="s">
        <v>226</v>
      </c>
      <c r="B20" s="74">
        <v>3.8148778160394969E-2</v>
      </c>
      <c r="C20" s="74">
        <v>5.2127417989636451E-2</v>
      </c>
      <c r="D20" s="74">
        <v>2.4034352656702729E-2</v>
      </c>
      <c r="E20" s="75">
        <v>0.16639477977161501</v>
      </c>
      <c r="F20" s="75">
        <v>0.17702970297029702</v>
      </c>
      <c r="G20" s="75">
        <v>0.14310494362532525</v>
      </c>
    </row>
    <row r="21" spans="1:7" x14ac:dyDescent="0.25">
      <c r="A21" s="73" t="s">
        <v>227</v>
      </c>
      <c r="B21" s="74">
        <v>3.5483134879475582E-2</v>
      </c>
      <c r="C21" s="74">
        <v>6.5236689444455917E-2</v>
      </c>
      <c r="D21" s="74" t="s">
        <v>215</v>
      </c>
      <c r="E21" s="75">
        <v>0.12481730488161356</v>
      </c>
      <c r="F21" s="75">
        <v>0.13069620253164557</v>
      </c>
      <c r="G21" s="75">
        <v>5.3639846743295021E-2</v>
      </c>
    </row>
    <row r="22" spans="1:7" x14ac:dyDescent="0.25">
      <c r="A22" s="73" t="s">
        <v>228</v>
      </c>
      <c r="B22" s="74">
        <v>2.6780898643322407E-2</v>
      </c>
      <c r="C22" s="74">
        <v>3.0471314436714216E-2</v>
      </c>
      <c r="D22" s="74">
        <v>2.3054634898797239E-2</v>
      </c>
      <c r="E22" s="75">
        <v>7.7072037180480252E-2</v>
      </c>
      <c r="F22" s="75">
        <v>8.8075880758807581E-2</v>
      </c>
      <c r="G22" s="75">
        <v>6.2386980108499093E-2</v>
      </c>
    </row>
    <row r="23" spans="1:7" x14ac:dyDescent="0.25">
      <c r="A23" s="73" t="s">
        <v>229</v>
      </c>
      <c r="B23" s="74">
        <v>1.809940671285732E-2</v>
      </c>
      <c r="C23" s="74" t="s">
        <v>215</v>
      </c>
      <c r="D23" s="74">
        <v>3.2122235424092718E-2</v>
      </c>
      <c r="E23" s="75">
        <v>0.20802292263610314</v>
      </c>
      <c r="F23" s="75">
        <v>0.41666666666666669</v>
      </c>
      <c r="G23" s="75">
        <v>0.18040233614536016</v>
      </c>
    </row>
    <row r="24" spans="1:7" x14ac:dyDescent="0.25">
      <c r="A24" s="73" t="s">
        <v>230</v>
      </c>
      <c r="B24" s="74" t="s">
        <v>215</v>
      </c>
      <c r="C24" s="74" t="s">
        <v>215</v>
      </c>
      <c r="D24" s="74" t="s">
        <v>215</v>
      </c>
      <c r="E24" s="75">
        <v>6.561085972850679E-2</v>
      </c>
      <c r="F24" s="75">
        <v>5.6910569105691054E-2</v>
      </c>
      <c r="G24" s="75">
        <v>0.1095890410958904</v>
      </c>
    </row>
    <row r="25" spans="1:7" x14ac:dyDescent="0.25">
      <c r="A25" s="73" t="s">
        <v>231</v>
      </c>
      <c r="B25" s="74">
        <v>3.6458117246815747E-2</v>
      </c>
      <c r="C25" s="74">
        <v>4.5500526435310391E-2</v>
      </c>
      <c r="D25" s="74">
        <v>2.7327871927959477E-2</v>
      </c>
      <c r="E25" s="75">
        <v>0.31863442389758179</v>
      </c>
      <c r="F25" s="75">
        <v>0.34392014519056263</v>
      </c>
      <c r="G25" s="75">
        <v>0.27612509534706331</v>
      </c>
    </row>
    <row r="26" spans="1:7" x14ac:dyDescent="0.25">
      <c r="A26" s="73" t="s">
        <v>232</v>
      </c>
      <c r="B26" s="74">
        <v>3.128241297763764E-2</v>
      </c>
      <c r="C26" s="74">
        <v>4.2032246743326659E-2</v>
      </c>
      <c r="D26" s="74">
        <v>2.0428157505263379E-2</v>
      </c>
      <c r="E26" s="75">
        <v>0.20258620689655171</v>
      </c>
      <c r="F26" s="75">
        <v>0.24656188605108054</v>
      </c>
      <c r="G26" s="75">
        <v>0.11122448979591837</v>
      </c>
    </row>
    <row r="27" spans="1:7" x14ac:dyDescent="0.25">
      <c r="A27" s="73" t="s">
        <v>233</v>
      </c>
      <c r="B27" s="74">
        <v>3.7121935028834582E-2</v>
      </c>
      <c r="C27" s="74">
        <v>5.7845950577014388E-2</v>
      </c>
      <c r="D27" s="74">
        <v>1.619661059345882E-2</v>
      </c>
      <c r="E27" s="75">
        <v>0.28918692372170995</v>
      </c>
      <c r="F27" s="75">
        <v>0.31477516059957172</v>
      </c>
      <c r="G27" s="75">
        <v>0.19691119691119691</v>
      </c>
    </row>
    <row r="28" spans="1:7" x14ac:dyDescent="0.25">
      <c r="A28" s="152" t="s">
        <v>234</v>
      </c>
      <c r="B28" s="153">
        <v>5.3935194789030409E-2</v>
      </c>
      <c r="C28" s="153">
        <v>5.0104254835979273E-2</v>
      </c>
      <c r="D28" s="153">
        <v>5.7803347716423821E-2</v>
      </c>
      <c r="E28" s="154">
        <v>0.31923076923076921</v>
      </c>
      <c r="F28" s="154">
        <v>0.39472599917593737</v>
      </c>
      <c r="G28" s="154">
        <v>0.25315542733501623</v>
      </c>
    </row>
  </sheetData>
  <mergeCells count="2">
    <mergeCell ref="B5:D5"/>
    <mergeCell ref="E5:G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2"/>
  <sheetViews>
    <sheetView workbookViewId="0"/>
  </sheetViews>
  <sheetFormatPr defaultColWidth="8.85546875" defaultRowHeight="15" x14ac:dyDescent="0.25"/>
  <cols>
    <col min="1" max="1" width="10.42578125" customWidth="1"/>
    <col min="2" max="2" width="10.28515625" customWidth="1"/>
  </cols>
  <sheetData>
    <row r="1" spans="1:5" s="79" customFormat="1" x14ac:dyDescent="0.25">
      <c r="A1" s="78" t="s">
        <v>236</v>
      </c>
    </row>
    <row r="3" spans="1:5" ht="15.75" thickBot="1" x14ac:dyDescent="0.3">
      <c r="A3" s="115"/>
      <c r="B3" s="114" t="s">
        <v>237</v>
      </c>
      <c r="C3" s="144" t="s">
        <v>238</v>
      </c>
      <c r="D3" s="114" t="s">
        <v>239</v>
      </c>
      <c r="E3" s="114" t="s">
        <v>240</v>
      </c>
    </row>
    <row r="4" spans="1:5" x14ac:dyDescent="0.25">
      <c r="A4" s="220" t="s">
        <v>67</v>
      </c>
      <c r="B4" s="80">
        <v>1983</v>
      </c>
      <c r="C4" s="147">
        <v>0.11615069311417331</v>
      </c>
      <c r="D4" s="147">
        <v>0.25683330243671343</v>
      </c>
      <c r="E4" s="147">
        <v>0.12373066386537312</v>
      </c>
    </row>
    <row r="5" spans="1:5" x14ac:dyDescent="0.25">
      <c r="A5" s="220"/>
      <c r="B5" s="80">
        <v>1984</v>
      </c>
      <c r="C5" s="148">
        <v>0.13004979519717291</v>
      </c>
      <c r="D5" s="148">
        <v>0.25666613123443899</v>
      </c>
      <c r="E5" s="148">
        <v>0.12924664685567425</v>
      </c>
    </row>
    <row r="6" spans="1:5" x14ac:dyDescent="0.25">
      <c r="A6" s="220"/>
      <c r="B6" s="80">
        <v>1985</v>
      </c>
      <c r="C6" s="148">
        <v>0.13440674717270462</v>
      </c>
      <c r="D6" s="148">
        <v>0.23856622580026834</v>
      </c>
      <c r="E6" s="148">
        <v>0.13379336783592102</v>
      </c>
    </row>
    <row r="7" spans="1:5" x14ac:dyDescent="0.25">
      <c r="A7" s="220"/>
      <c r="B7" s="80">
        <v>1986</v>
      </c>
      <c r="C7" s="148">
        <v>0.13701602136181576</v>
      </c>
      <c r="D7" s="148">
        <v>0.22939845720219551</v>
      </c>
      <c r="E7" s="148">
        <v>0.13701602136181576</v>
      </c>
    </row>
    <row r="8" spans="1:5" x14ac:dyDescent="0.25">
      <c r="A8" s="220"/>
      <c r="B8" s="80">
        <v>1987</v>
      </c>
      <c r="C8" s="148">
        <v>0.13720796284963463</v>
      </c>
      <c r="D8" s="148">
        <v>0.2328017567227042</v>
      </c>
      <c r="E8" s="148">
        <v>0.1429317110047158</v>
      </c>
    </row>
    <row r="9" spans="1:5" x14ac:dyDescent="0.25">
      <c r="A9" s="220"/>
      <c r="B9" s="80">
        <v>1988</v>
      </c>
      <c r="C9" s="148">
        <v>0.13640622072325276</v>
      </c>
      <c r="D9" s="148">
        <v>0.2407719692711261</v>
      </c>
      <c r="E9" s="148">
        <v>0.13524792614168668</v>
      </c>
    </row>
    <row r="10" spans="1:5" x14ac:dyDescent="0.25">
      <c r="A10" s="220"/>
      <c r="B10" s="80">
        <v>1989</v>
      </c>
      <c r="C10" s="148">
        <v>0.13663216442594087</v>
      </c>
      <c r="D10" s="148">
        <v>0.2523819710707762</v>
      </c>
      <c r="E10" s="148">
        <v>0.12506376606493441</v>
      </c>
    </row>
    <row r="11" spans="1:5" x14ac:dyDescent="0.25">
      <c r="A11" s="220"/>
      <c r="B11" s="80">
        <v>1990</v>
      </c>
      <c r="C11" s="148">
        <v>0.17678728901403221</v>
      </c>
      <c r="D11" s="148">
        <v>0.22457725451366864</v>
      </c>
      <c r="E11" s="148">
        <v>0.11618732305026533</v>
      </c>
    </row>
    <row r="12" spans="1:5" x14ac:dyDescent="0.25">
      <c r="A12" s="220"/>
      <c r="B12" s="80">
        <v>1991</v>
      </c>
      <c r="C12" s="148">
        <v>0.17225386746350421</v>
      </c>
      <c r="D12" s="148">
        <v>0.22171382326392131</v>
      </c>
      <c r="E12" s="148">
        <v>0.12055280605098516</v>
      </c>
    </row>
    <row r="13" spans="1:5" x14ac:dyDescent="0.25">
      <c r="A13" s="220"/>
      <c r="B13" s="80">
        <v>1992</v>
      </c>
      <c r="C13" s="148">
        <v>0.16772106965370356</v>
      </c>
      <c r="D13" s="148">
        <v>0.22588940601088586</v>
      </c>
      <c r="E13" s="148"/>
    </row>
    <row r="14" spans="1:5" x14ac:dyDescent="0.25">
      <c r="A14" s="220"/>
      <c r="B14" s="80">
        <v>1993</v>
      </c>
      <c r="C14" s="148">
        <v>0.16408011239258993</v>
      </c>
      <c r="D14" s="148">
        <v>0.22507923024144805</v>
      </c>
      <c r="E14" s="148"/>
    </row>
    <row r="15" spans="1:5" x14ac:dyDescent="0.25">
      <c r="A15" s="220"/>
      <c r="B15" s="80">
        <v>1994</v>
      </c>
      <c r="C15" s="148">
        <v>0.16594189410988341</v>
      </c>
      <c r="D15" s="148">
        <v>0.23047767305707373</v>
      </c>
      <c r="E15" s="148"/>
    </row>
    <row r="16" spans="1:5" x14ac:dyDescent="0.25">
      <c r="A16" s="220"/>
      <c r="B16" s="76">
        <v>1995</v>
      </c>
      <c r="C16" s="148">
        <v>0.15967516305433935</v>
      </c>
      <c r="D16" s="148"/>
      <c r="E16" s="148"/>
    </row>
    <row r="17" spans="1:5" x14ac:dyDescent="0.25">
      <c r="A17" s="220"/>
      <c r="B17" s="76">
        <v>1996</v>
      </c>
      <c r="C17" s="148">
        <v>0.15367654107947465</v>
      </c>
      <c r="D17" s="148"/>
      <c r="E17" s="148"/>
    </row>
    <row r="18" spans="1:5" x14ac:dyDescent="0.25">
      <c r="A18" s="146" t="s">
        <v>62</v>
      </c>
      <c r="B18" s="76"/>
      <c r="C18" s="148"/>
      <c r="D18" s="148"/>
      <c r="E18" s="148"/>
    </row>
    <row r="19" spans="1:5" x14ac:dyDescent="0.25">
      <c r="A19" s="221" t="s">
        <v>68</v>
      </c>
      <c r="B19" s="80">
        <v>1983</v>
      </c>
      <c r="C19" s="149">
        <v>8.1863049898958498E-2</v>
      </c>
      <c r="D19" s="149">
        <v>0.18863671692833825</v>
      </c>
      <c r="E19" s="149">
        <v>9.2472407896782211E-2</v>
      </c>
    </row>
    <row r="20" spans="1:5" x14ac:dyDescent="0.25">
      <c r="A20" s="221"/>
      <c r="B20" s="80">
        <v>1984</v>
      </c>
      <c r="C20" s="150">
        <v>8.3948705357985987E-2</v>
      </c>
      <c r="D20" s="150">
        <v>0.18634912840657991</v>
      </c>
      <c r="E20" s="150">
        <v>8.9765623524523594E-2</v>
      </c>
    </row>
    <row r="21" spans="1:5" x14ac:dyDescent="0.25">
      <c r="A21" s="221"/>
      <c r="B21" s="80">
        <v>1985</v>
      </c>
      <c r="C21" s="150">
        <v>8.8849167659697401E-2</v>
      </c>
      <c r="D21" s="150">
        <v>0.1785108150074026</v>
      </c>
      <c r="E21" s="150">
        <v>8.8776947242985599E-2</v>
      </c>
    </row>
    <row r="22" spans="1:5" x14ac:dyDescent="0.25">
      <c r="A22" s="221"/>
      <c r="B22" s="80">
        <v>1986</v>
      </c>
      <c r="C22" s="150">
        <v>0.1015984733091724</v>
      </c>
      <c r="D22" s="150">
        <v>0.15590804839189734</v>
      </c>
      <c r="E22" s="150">
        <v>0.10047796627974158</v>
      </c>
    </row>
    <row r="23" spans="1:5" x14ac:dyDescent="0.25">
      <c r="A23" s="221"/>
      <c r="B23" s="80">
        <v>1987</v>
      </c>
      <c r="C23" s="150">
        <v>9.8617113223854802E-2</v>
      </c>
      <c r="D23" s="150">
        <v>0.15692307692307692</v>
      </c>
      <c r="E23" s="150">
        <v>0.10347450302506482</v>
      </c>
    </row>
    <row r="24" spans="1:5" x14ac:dyDescent="0.25">
      <c r="A24" s="221"/>
      <c r="B24" s="80">
        <v>1988</v>
      </c>
      <c r="C24" s="150">
        <v>0.10339298313129369</v>
      </c>
      <c r="D24" s="150">
        <v>0.16536784042075556</v>
      </c>
      <c r="E24" s="150">
        <v>9.3210826759027643E-2</v>
      </c>
    </row>
    <row r="25" spans="1:5" x14ac:dyDescent="0.25">
      <c r="A25" s="221"/>
      <c r="B25" s="80">
        <v>1989</v>
      </c>
      <c r="C25" s="150">
        <v>0.11166596661532957</v>
      </c>
      <c r="D25" s="150">
        <v>0.16784119724335339</v>
      </c>
      <c r="E25" s="150">
        <v>8.39906037553865E-2</v>
      </c>
    </row>
    <row r="26" spans="1:5" x14ac:dyDescent="0.25">
      <c r="A26" s="221"/>
      <c r="B26" s="80">
        <v>1990</v>
      </c>
      <c r="C26" s="150">
        <v>0.13088538392948501</v>
      </c>
      <c r="D26" s="150">
        <v>0.15177383754074636</v>
      </c>
      <c r="E26" s="150">
        <v>7.7239040505181919E-2</v>
      </c>
    </row>
    <row r="27" spans="1:5" x14ac:dyDescent="0.25">
      <c r="A27" s="221"/>
      <c r="B27" s="80">
        <v>1991</v>
      </c>
      <c r="C27" s="150">
        <v>0.13225227329120021</v>
      </c>
      <c r="D27" s="150">
        <v>0.14645395764307503</v>
      </c>
      <c r="E27" s="150">
        <v>7.8525243384467175E-2</v>
      </c>
    </row>
    <row r="28" spans="1:5" x14ac:dyDescent="0.25">
      <c r="A28" s="221"/>
      <c r="B28" s="80">
        <v>1992</v>
      </c>
      <c r="C28" s="150">
        <v>0.13500370644922163</v>
      </c>
      <c r="D28" s="150">
        <v>0.14661230541141587</v>
      </c>
      <c r="E28" s="150"/>
    </row>
    <row r="29" spans="1:5" x14ac:dyDescent="0.25">
      <c r="A29" s="221"/>
      <c r="B29" s="80">
        <v>1993</v>
      </c>
      <c r="C29" s="150">
        <v>0.1346011016896701</v>
      </c>
      <c r="D29" s="150">
        <v>0.14793897381939716</v>
      </c>
      <c r="E29" s="150"/>
    </row>
    <row r="30" spans="1:5" x14ac:dyDescent="0.25">
      <c r="A30" s="221"/>
      <c r="B30" s="80">
        <v>1994</v>
      </c>
      <c r="C30" s="150">
        <v>0.13610800447355809</v>
      </c>
      <c r="D30" s="150">
        <v>0.14801086435532831</v>
      </c>
      <c r="E30" s="150"/>
    </row>
    <row r="31" spans="1:5" x14ac:dyDescent="0.25">
      <c r="A31" s="221"/>
      <c r="B31" s="76">
        <v>1995</v>
      </c>
      <c r="C31" s="150">
        <v>0.13242163128340895</v>
      </c>
      <c r="D31" s="150"/>
      <c r="E31" s="150"/>
    </row>
    <row r="32" spans="1:5" x14ac:dyDescent="0.25">
      <c r="A32" s="222"/>
      <c r="B32" s="145">
        <v>1996</v>
      </c>
      <c r="C32" s="151">
        <v>0.1220370469606845</v>
      </c>
      <c r="D32" s="151"/>
      <c r="E32" s="151"/>
    </row>
  </sheetData>
  <mergeCells count="2">
    <mergeCell ref="A4:A17"/>
    <mergeCell ref="A19:A3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3"/>
  <sheetViews>
    <sheetView zoomScaleNormal="100" zoomScalePageLayoutView="120" workbookViewId="0"/>
  </sheetViews>
  <sheetFormatPr defaultColWidth="8.85546875" defaultRowHeight="15" x14ac:dyDescent="0.25"/>
  <cols>
    <col min="1" max="1" width="10" customWidth="1"/>
    <col min="2" max="2" width="10.42578125" bestFit="1" customWidth="1"/>
    <col min="3" max="5" width="7.85546875" bestFit="1" customWidth="1"/>
    <col min="6" max="6" width="10.7109375" bestFit="1" customWidth="1"/>
    <col min="7" max="7" width="10.42578125" bestFit="1" customWidth="1"/>
  </cols>
  <sheetData>
    <row r="1" spans="1:7" x14ac:dyDescent="0.25">
      <c r="A1" s="83" t="s">
        <v>241</v>
      </c>
      <c r="B1" s="83"/>
      <c r="C1" s="83"/>
      <c r="D1" s="83"/>
      <c r="E1" s="83"/>
      <c r="F1" s="83"/>
    </row>
    <row r="2" spans="1:7" x14ac:dyDescent="0.25">
      <c r="A2" s="84"/>
      <c r="B2" s="84"/>
      <c r="C2" s="84"/>
      <c r="D2" s="84"/>
      <c r="E2" s="84"/>
      <c r="F2" s="84"/>
    </row>
    <row r="3" spans="1:7" ht="15.75" thickBot="1" x14ac:dyDescent="0.3">
      <c r="A3" s="143" t="s">
        <v>206</v>
      </c>
      <c r="B3" s="114" t="s">
        <v>242</v>
      </c>
      <c r="C3" s="114" t="s">
        <v>239</v>
      </c>
      <c r="D3" s="114" t="s">
        <v>240</v>
      </c>
      <c r="E3" s="114" t="s">
        <v>295</v>
      </c>
      <c r="F3" s="114" t="s">
        <v>243</v>
      </c>
      <c r="G3" s="76"/>
    </row>
    <row r="4" spans="1:7" x14ac:dyDescent="0.25">
      <c r="A4" s="80" t="s">
        <v>244</v>
      </c>
      <c r="B4" s="85">
        <v>0.2139188236479001</v>
      </c>
      <c r="C4" s="85">
        <v>0.30514989760633832</v>
      </c>
      <c r="D4" s="85">
        <v>0.15943196696545472</v>
      </c>
      <c r="E4" s="85">
        <v>0.12908315708194851</v>
      </c>
      <c r="F4" s="85">
        <v>0.19241615469835835</v>
      </c>
    </row>
    <row r="5" spans="1:7" x14ac:dyDescent="0.25">
      <c r="A5" s="80" t="s">
        <v>245</v>
      </c>
      <c r="B5" s="85">
        <v>0.19911626622479978</v>
      </c>
      <c r="C5" s="85">
        <v>0.30475006904170121</v>
      </c>
      <c r="D5" s="85">
        <v>0.15924468378900855</v>
      </c>
      <c r="E5" s="85">
        <v>0.13597763048881525</v>
      </c>
      <c r="F5" s="85">
        <v>0.20091135045567524</v>
      </c>
    </row>
    <row r="6" spans="1:7" x14ac:dyDescent="0.25">
      <c r="A6" s="80" t="s">
        <v>246</v>
      </c>
      <c r="B6" s="85">
        <v>0.20251227550951773</v>
      </c>
      <c r="C6" s="85">
        <v>0.30697181677540863</v>
      </c>
      <c r="D6" s="85">
        <v>0.1561848389049573</v>
      </c>
      <c r="E6" s="85">
        <v>0.13202058249815027</v>
      </c>
      <c r="F6" s="85">
        <v>0.2023104863119661</v>
      </c>
    </row>
    <row r="7" spans="1:7" x14ac:dyDescent="0.25">
      <c r="A7" s="80" t="s">
        <v>247</v>
      </c>
      <c r="B7" s="85">
        <v>0.19885409941898</v>
      </c>
      <c r="C7" s="85">
        <v>0.30096836668818594</v>
      </c>
      <c r="D7" s="85">
        <v>0.15175919948353778</v>
      </c>
      <c r="E7" s="85">
        <v>0.13095545513234344</v>
      </c>
      <c r="F7" s="85">
        <v>0.21746287927695288</v>
      </c>
    </row>
    <row r="8" spans="1:7" x14ac:dyDescent="0.25">
      <c r="A8" s="80" t="s">
        <v>248</v>
      </c>
      <c r="B8" s="85">
        <v>0.18281230303794277</v>
      </c>
      <c r="C8" s="85">
        <v>0.31985062397579728</v>
      </c>
      <c r="D8" s="85">
        <v>0.1531734526660784</v>
      </c>
      <c r="E8" s="85">
        <v>0.1254727089373503</v>
      </c>
      <c r="F8" s="85">
        <v>0.2186909113828312</v>
      </c>
    </row>
    <row r="9" spans="1:7" x14ac:dyDescent="0.25">
      <c r="A9" s="80" t="s">
        <v>249</v>
      </c>
      <c r="B9" s="85">
        <v>0.17494676554813129</v>
      </c>
      <c r="C9" s="85">
        <v>0.31945076731037519</v>
      </c>
      <c r="D9" s="85">
        <v>0.1616858800205595</v>
      </c>
      <c r="E9" s="85">
        <v>0.12108084294001029</v>
      </c>
      <c r="F9" s="85">
        <v>0.22283574418092372</v>
      </c>
    </row>
    <row r="10" spans="1:7" x14ac:dyDescent="0.25">
      <c r="A10" s="80" t="s">
        <v>250</v>
      </c>
      <c r="B10" s="85">
        <v>0.1658976480652988</v>
      </c>
      <c r="C10" s="85">
        <v>0.30987475982777724</v>
      </c>
      <c r="D10" s="85">
        <v>0.16868855447877368</v>
      </c>
      <c r="E10" s="85">
        <v>0.11892907731792492</v>
      </c>
      <c r="F10" s="85">
        <v>0.23660996031022538</v>
      </c>
    </row>
    <row r="11" spans="1:7" x14ac:dyDescent="0.25">
      <c r="A11" s="80" t="s">
        <v>251</v>
      </c>
      <c r="B11" s="85">
        <v>0.18412314682666822</v>
      </c>
      <c r="C11" s="85">
        <v>0.31111467101622348</v>
      </c>
      <c r="D11" s="85">
        <v>0.1649724754609268</v>
      </c>
      <c r="E11" s="85">
        <v>0.11215157428712901</v>
      </c>
      <c r="F11" s="85">
        <v>0.22763813240905251</v>
      </c>
    </row>
    <row r="12" spans="1:7" x14ac:dyDescent="0.25">
      <c r="A12" s="80" t="s">
        <v>123</v>
      </c>
      <c r="B12" s="85">
        <v>0.20769136520966705</v>
      </c>
      <c r="C12" s="85">
        <v>0.31865102459644074</v>
      </c>
      <c r="D12" s="85">
        <v>0.16091830796091525</v>
      </c>
      <c r="E12" s="85">
        <v>0.10602811896958372</v>
      </c>
      <c r="F12" s="85">
        <v>0.20671118326339327</v>
      </c>
    </row>
    <row r="13" spans="1:7" x14ac:dyDescent="0.25">
      <c r="A13" s="80" t="s">
        <v>122</v>
      </c>
      <c r="B13" s="85">
        <v>0.23007873771179202</v>
      </c>
      <c r="C13" s="85">
        <v>0.32238977496855148</v>
      </c>
      <c r="D13" s="85">
        <v>0.15882654408224753</v>
      </c>
      <c r="E13" s="85">
        <v>9.5789784286623908E-2</v>
      </c>
      <c r="F13" s="85">
        <v>0.19291515895078504</v>
      </c>
    </row>
    <row r="14" spans="1:7" x14ac:dyDescent="0.25">
      <c r="A14" s="80" t="s">
        <v>121</v>
      </c>
      <c r="B14" s="85">
        <v>0.2380349989458149</v>
      </c>
      <c r="C14" s="85">
        <v>0.31336868908026405</v>
      </c>
      <c r="D14" s="85">
        <v>0.16326894695016136</v>
      </c>
      <c r="E14" s="85">
        <v>9.7795942198219243E-2</v>
      </c>
      <c r="F14" s="85">
        <v>0.18753142282554047</v>
      </c>
    </row>
    <row r="15" spans="1:7" x14ac:dyDescent="0.25">
      <c r="A15" s="80" t="s">
        <v>120</v>
      </c>
      <c r="B15" s="85">
        <v>0.25204842286840806</v>
      </c>
      <c r="C15" s="85">
        <v>0.31350110892065058</v>
      </c>
      <c r="D15" s="85">
        <v>0.1620564317397733</v>
      </c>
      <c r="E15" s="85">
        <v>9.5675209462789554E-2</v>
      </c>
      <c r="F15" s="85">
        <v>0.17671882700837852</v>
      </c>
    </row>
    <row r="16" spans="1:7" x14ac:dyDescent="0.25">
      <c r="A16" s="80" t="s">
        <v>119</v>
      </c>
      <c r="B16" s="85">
        <v>0.26338631250453587</v>
      </c>
      <c r="C16" s="85">
        <v>0.30736628202336891</v>
      </c>
      <c r="D16" s="85">
        <v>0.1648450540677843</v>
      </c>
      <c r="E16" s="85">
        <v>9.4825459031860071E-2</v>
      </c>
      <c r="F16" s="85">
        <v>0.16957689237245083</v>
      </c>
    </row>
    <row r="17" spans="1:6" x14ac:dyDescent="0.25">
      <c r="A17" s="80" t="s">
        <v>118</v>
      </c>
      <c r="B17" s="85">
        <v>0.29324374766703992</v>
      </c>
      <c r="C17" s="85">
        <v>0.31241756874455645</v>
      </c>
      <c r="D17" s="85">
        <v>0.1654348637551325</v>
      </c>
      <c r="E17" s="85">
        <v>8.8490730372029369E-2</v>
      </c>
      <c r="F17" s="85">
        <v>0.14041308946124176</v>
      </c>
    </row>
    <row r="18" spans="1:6" x14ac:dyDescent="0.25">
      <c r="A18" s="80" t="s">
        <v>117</v>
      </c>
      <c r="B18" s="85">
        <v>0.30296345514950168</v>
      </c>
      <c r="C18" s="85">
        <v>0.29311627906976745</v>
      </c>
      <c r="D18" s="85">
        <v>0.16798671096345516</v>
      </c>
      <c r="E18" s="85">
        <v>9.3621262458471757E-2</v>
      </c>
      <c r="F18" s="85">
        <v>0.14231229235880399</v>
      </c>
    </row>
    <row r="19" spans="1:6" x14ac:dyDescent="0.25">
      <c r="A19" s="80" t="s">
        <v>116</v>
      </c>
      <c r="B19" s="85">
        <v>0.30870532866478601</v>
      </c>
      <c r="C19" s="85">
        <v>0.29740725514934152</v>
      </c>
      <c r="D19" s="85">
        <v>0.16795429737890366</v>
      </c>
      <c r="E19" s="85">
        <v>9.791191188353203E-2</v>
      </c>
      <c r="F19" s="85">
        <v>0.12802120692343677</v>
      </c>
    </row>
    <row r="20" spans="1:6" x14ac:dyDescent="0.25">
      <c r="A20" s="80" t="s">
        <v>115</v>
      </c>
      <c r="B20" s="85">
        <v>0.29898690387941684</v>
      </c>
      <c r="C20" s="85">
        <v>0.31055683948894608</v>
      </c>
      <c r="D20" s="85">
        <v>0.17304030581839852</v>
      </c>
      <c r="E20" s="85">
        <v>9.7181645082050613E-2</v>
      </c>
      <c r="F20" s="85">
        <v>0.12023430573118796</v>
      </c>
    </row>
    <row r="21" spans="1:6" x14ac:dyDescent="0.25">
      <c r="A21" s="80" t="s">
        <v>114</v>
      </c>
      <c r="B21" s="85">
        <v>0.30186003711022946</v>
      </c>
      <c r="C21" s="85">
        <v>0.31323447329119464</v>
      </c>
      <c r="D21" s="85">
        <v>0.17799333222706634</v>
      </c>
      <c r="E21" s="85">
        <v>9.8221424369050667E-2</v>
      </c>
      <c r="F21" s="85">
        <v>0.10869073300245893</v>
      </c>
    </row>
    <row r="22" spans="1:6" x14ac:dyDescent="0.25">
      <c r="A22" s="80" t="s">
        <v>203</v>
      </c>
      <c r="B22" s="85">
        <v>0.28176924513037527</v>
      </c>
      <c r="C22" s="85">
        <v>0.31403634326964963</v>
      </c>
      <c r="D22" s="85">
        <v>0.18611923579563133</v>
      </c>
      <c r="E22" s="85">
        <v>0.10482917418632148</v>
      </c>
      <c r="F22" s="85">
        <v>0.11324600161802229</v>
      </c>
    </row>
    <row r="23" spans="1:6" x14ac:dyDescent="0.25">
      <c r="A23" s="138" t="s">
        <v>202</v>
      </c>
      <c r="B23" s="133">
        <v>0.25800607110503648</v>
      </c>
      <c r="C23" s="133">
        <v>0.30020184040304509</v>
      </c>
      <c r="D23" s="133">
        <v>0.20033057325853054</v>
      </c>
      <c r="E23" s="133">
        <v>0.11797333163808585</v>
      </c>
      <c r="F23" s="133">
        <v>0.12348818359530205</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7"/>
  <sheetViews>
    <sheetView workbookViewId="0">
      <selection activeCell="C23" sqref="C23"/>
    </sheetView>
  </sheetViews>
  <sheetFormatPr defaultColWidth="8.85546875" defaultRowHeight="15" x14ac:dyDescent="0.25"/>
  <cols>
    <col min="2" max="4" width="14" customWidth="1"/>
  </cols>
  <sheetData>
    <row r="1" spans="1:4" x14ac:dyDescent="0.25">
      <c r="A1" s="3" t="s">
        <v>252</v>
      </c>
    </row>
    <row r="2" spans="1:4" x14ac:dyDescent="0.25">
      <c r="A2" s="60" t="s">
        <v>256</v>
      </c>
    </row>
    <row r="3" spans="1:4" x14ac:dyDescent="0.25">
      <c r="A3" s="60"/>
    </row>
    <row r="4" spans="1:4" ht="30.75" thickBot="1" x14ac:dyDescent="0.3">
      <c r="A4" s="130" t="s">
        <v>206</v>
      </c>
      <c r="B4" s="134" t="s">
        <v>253</v>
      </c>
      <c r="C4" s="134" t="s">
        <v>254</v>
      </c>
      <c r="D4" s="134" t="s">
        <v>255</v>
      </c>
    </row>
    <row r="5" spans="1:4" x14ac:dyDescent="0.25">
      <c r="A5" s="81" t="s">
        <v>121</v>
      </c>
      <c r="B5" s="86">
        <v>39100</v>
      </c>
      <c r="C5" s="86">
        <v>17600</v>
      </c>
      <c r="D5" s="86">
        <v>24000</v>
      </c>
    </row>
    <row r="6" spans="1:4" x14ac:dyDescent="0.25">
      <c r="A6" s="81" t="s">
        <v>120</v>
      </c>
      <c r="B6" s="86">
        <v>42215</v>
      </c>
      <c r="C6" s="86">
        <v>19713</v>
      </c>
      <c r="D6" s="86">
        <v>24662</v>
      </c>
    </row>
    <row r="7" spans="1:4" x14ac:dyDescent="0.25">
      <c r="A7" s="81" t="s">
        <v>119</v>
      </c>
      <c r="B7" s="86">
        <v>47170</v>
      </c>
      <c r="C7" s="86">
        <v>21921</v>
      </c>
      <c r="D7" s="86">
        <v>24045</v>
      </c>
    </row>
    <row r="8" spans="1:4" x14ac:dyDescent="0.25">
      <c r="A8" s="81" t="s">
        <v>118</v>
      </c>
      <c r="B8" s="86">
        <v>52406</v>
      </c>
      <c r="C8" s="86">
        <v>27194</v>
      </c>
      <c r="D8" s="86">
        <v>27434</v>
      </c>
    </row>
    <row r="9" spans="1:4" x14ac:dyDescent="0.25">
      <c r="A9" s="81" t="s">
        <v>117</v>
      </c>
      <c r="B9" s="86">
        <v>50230</v>
      </c>
      <c r="C9" s="86">
        <v>28004</v>
      </c>
      <c r="D9" s="86">
        <v>26042</v>
      </c>
    </row>
    <row r="10" spans="1:4" x14ac:dyDescent="0.25">
      <c r="A10" s="81" t="s">
        <v>116</v>
      </c>
      <c r="B10" s="86">
        <v>45131</v>
      </c>
      <c r="C10" s="86">
        <v>21509</v>
      </c>
      <c r="D10" s="86">
        <v>24471</v>
      </c>
    </row>
    <row r="11" spans="1:4" x14ac:dyDescent="0.25">
      <c r="A11" s="81" t="s">
        <v>115</v>
      </c>
      <c r="B11" s="86">
        <v>42315</v>
      </c>
      <c r="C11" s="86">
        <v>22086</v>
      </c>
      <c r="D11" s="86">
        <v>25793</v>
      </c>
    </row>
    <row r="12" spans="1:4" x14ac:dyDescent="0.25">
      <c r="A12" s="81" t="s">
        <v>114</v>
      </c>
      <c r="B12" s="86">
        <v>38554</v>
      </c>
      <c r="C12" s="86">
        <v>22533</v>
      </c>
      <c r="D12" s="86">
        <v>26383</v>
      </c>
    </row>
    <row r="13" spans="1:4" x14ac:dyDescent="0.25">
      <c r="A13" s="76" t="s">
        <v>203</v>
      </c>
      <c r="B13" s="86">
        <v>35844</v>
      </c>
      <c r="C13" s="86">
        <v>23272</v>
      </c>
      <c r="D13" s="86">
        <v>26925</v>
      </c>
    </row>
    <row r="14" spans="1:4" x14ac:dyDescent="0.25">
      <c r="A14" s="138" t="s">
        <v>202</v>
      </c>
      <c r="B14" s="142">
        <v>35197</v>
      </c>
      <c r="C14" s="142">
        <v>23415</v>
      </c>
      <c r="D14" s="142">
        <v>27422</v>
      </c>
    </row>
    <row r="15" spans="1:4" x14ac:dyDescent="0.25">
      <c r="A15" s="3"/>
      <c r="B15" s="86"/>
      <c r="C15" s="86"/>
      <c r="D15" s="86"/>
    </row>
    <row r="16" spans="1:4" x14ac:dyDescent="0.25">
      <c r="B16" s="86"/>
      <c r="C16" s="86"/>
      <c r="D16" s="86"/>
    </row>
    <row r="17" spans="3:4" x14ac:dyDescent="0.25">
      <c r="C17" s="59"/>
      <c r="D17" s="59"/>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6"/>
  <sheetViews>
    <sheetView showGridLines="0" zoomScaleNormal="100" zoomScalePageLayoutView="120" workbookViewId="0">
      <selection activeCell="K28" sqref="K28"/>
    </sheetView>
  </sheetViews>
  <sheetFormatPr defaultColWidth="8.85546875" defaultRowHeight="15" x14ac:dyDescent="0.25"/>
  <cols>
    <col min="1" max="1" width="29.28515625" bestFit="1" customWidth="1"/>
    <col min="4" max="4" width="12.140625" customWidth="1"/>
    <col min="5" max="6" width="13.140625" customWidth="1"/>
    <col min="7" max="7" width="13.7109375" customWidth="1"/>
  </cols>
  <sheetData>
    <row r="1" spans="1:7" x14ac:dyDescent="0.25">
      <c r="A1" s="3" t="s">
        <v>257</v>
      </c>
    </row>
    <row r="2" spans="1:7" ht="30" customHeight="1" x14ac:dyDescent="0.25">
      <c r="A2" s="224" t="s">
        <v>258</v>
      </c>
      <c r="B2" s="224"/>
      <c r="C2" s="224"/>
      <c r="D2" s="224"/>
      <c r="E2" s="224"/>
      <c r="F2" s="224"/>
      <c r="G2" s="224"/>
    </row>
    <row r="4" spans="1:7" x14ac:dyDescent="0.25">
      <c r="A4" s="87"/>
      <c r="B4" s="218" t="s">
        <v>161</v>
      </c>
      <c r="C4" s="218"/>
      <c r="D4" s="225" t="s">
        <v>259</v>
      </c>
      <c r="E4" s="218" t="s">
        <v>260</v>
      </c>
      <c r="F4" s="218"/>
      <c r="G4" s="225" t="s">
        <v>261</v>
      </c>
    </row>
    <row r="5" spans="1:7" ht="15.75" thickBot="1" x14ac:dyDescent="0.3">
      <c r="A5" s="88" t="s">
        <v>262</v>
      </c>
      <c r="B5" s="89" t="s">
        <v>203</v>
      </c>
      <c r="C5" s="89" t="s">
        <v>202</v>
      </c>
      <c r="D5" s="226"/>
      <c r="E5" s="90" t="s">
        <v>67</v>
      </c>
      <c r="F5" s="89" t="s">
        <v>68</v>
      </c>
      <c r="G5" s="226"/>
    </row>
    <row r="6" spans="1:7" x14ac:dyDescent="0.25">
      <c r="D6" s="77"/>
      <c r="E6" s="91"/>
      <c r="F6" s="91"/>
      <c r="G6" s="56"/>
    </row>
    <row r="7" spans="1:7" x14ac:dyDescent="0.25">
      <c r="A7" s="56" t="s">
        <v>263</v>
      </c>
      <c r="B7" s="92">
        <v>2500</v>
      </c>
      <c r="C7" s="92">
        <v>2100</v>
      </c>
      <c r="D7" s="93">
        <v>-0.17597765363128492</v>
      </c>
      <c r="E7" s="223" t="s">
        <v>296</v>
      </c>
      <c r="F7" s="223"/>
      <c r="G7" s="94">
        <v>1.791767554479419E-2</v>
      </c>
    </row>
    <row r="8" spans="1:7" x14ac:dyDescent="0.25">
      <c r="A8" s="56" t="s">
        <v>264</v>
      </c>
      <c r="B8" s="92">
        <v>25700</v>
      </c>
      <c r="C8" s="92">
        <v>25100</v>
      </c>
      <c r="D8" s="93">
        <v>-2.4374125330430707E-2</v>
      </c>
      <c r="E8" s="223" t="s">
        <v>297</v>
      </c>
      <c r="F8" s="223"/>
      <c r="G8" s="94">
        <v>3.4426425469179581E-2</v>
      </c>
    </row>
    <row r="9" spans="1:7" x14ac:dyDescent="0.25">
      <c r="A9" s="56" t="s">
        <v>265</v>
      </c>
      <c r="B9" s="92">
        <v>3900</v>
      </c>
      <c r="C9" s="92">
        <v>4300</v>
      </c>
      <c r="D9" s="93">
        <v>0.10243145369891371</v>
      </c>
      <c r="E9" s="223" t="s">
        <v>289</v>
      </c>
      <c r="F9" s="223"/>
      <c r="G9" s="94">
        <v>0.3683716564992961</v>
      </c>
    </row>
    <row r="10" spans="1:7" x14ac:dyDescent="0.25">
      <c r="A10" s="56" t="s">
        <v>266</v>
      </c>
      <c r="B10" s="92">
        <v>12800</v>
      </c>
      <c r="C10" s="92">
        <v>13400</v>
      </c>
      <c r="D10" s="93">
        <v>4.4331904947409351E-2</v>
      </c>
      <c r="E10" s="223" t="s">
        <v>169</v>
      </c>
      <c r="F10" s="223"/>
      <c r="G10" s="94">
        <v>0.37347060578931662</v>
      </c>
    </row>
    <row r="11" spans="1:7" x14ac:dyDescent="0.25">
      <c r="A11" s="95"/>
      <c r="B11" s="96"/>
      <c r="C11" s="96"/>
      <c r="D11" s="97"/>
      <c r="E11" s="223"/>
      <c r="F11" s="223"/>
      <c r="G11" s="98"/>
    </row>
    <row r="12" spans="1:7" x14ac:dyDescent="0.25">
      <c r="A12" s="56" t="s">
        <v>267</v>
      </c>
      <c r="B12" s="92">
        <v>48000</v>
      </c>
      <c r="C12" s="92">
        <v>49100</v>
      </c>
      <c r="D12" s="93">
        <v>2.2848930453437832E-2</v>
      </c>
      <c r="E12" s="223" t="s">
        <v>164</v>
      </c>
      <c r="F12" s="223"/>
      <c r="G12" s="99">
        <v>1.5924085688686161E-2</v>
      </c>
    </row>
    <row r="13" spans="1:7" x14ac:dyDescent="0.25">
      <c r="A13" s="100" t="s">
        <v>268</v>
      </c>
      <c r="B13" s="96"/>
      <c r="C13" s="96"/>
      <c r="D13" s="97"/>
      <c r="E13" s="223"/>
      <c r="F13" s="223"/>
      <c r="G13" s="98"/>
    </row>
    <row r="14" spans="1:7" x14ac:dyDescent="0.25">
      <c r="A14" s="101" t="s">
        <v>11</v>
      </c>
      <c r="B14" s="92">
        <v>1400</v>
      </c>
      <c r="C14" s="92">
        <v>1340</v>
      </c>
      <c r="D14" s="102">
        <v>-4.0057224606580788E-2</v>
      </c>
      <c r="E14" s="223" t="s">
        <v>168</v>
      </c>
      <c r="F14" s="223"/>
      <c r="G14" s="99">
        <v>1.4157973174366617E-2</v>
      </c>
    </row>
    <row r="15" spans="1:7" x14ac:dyDescent="0.25">
      <c r="A15" s="101" t="s">
        <v>17</v>
      </c>
      <c r="B15" s="92">
        <v>7130</v>
      </c>
      <c r="C15" s="92">
        <v>7070</v>
      </c>
      <c r="D15" s="102">
        <v>-7.7160493827160836E-3</v>
      </c>
      <c r="E15" s="223" t="s">
        <v>298</v>
      </c>
      <c r="F15" s="223"/>
      <c r="G15" s="99">
        <v>3.3649088081436448E-2</v>
      </c>
    </row>
    <row r="16" spans="1:7" x14ac:dyDescent="0.25">
      <c r="A16" s="101" t="s">
        <v>28</v>
      </c>
      <c r="B16" s="92">
        <v>3730</v>
      </c>
      <c r="C16" s="92">
        <v>3890</v>
      </c>
      <c r="D16" s="102">
        <v>4.2627345844504116E-2</v>
      </c>
      <c r="E16" s="223" t="s">
        <v>269</v>
      </c>
      <c r="F16" s="223"/>
      <c r="G16" s="99" t="s">
        <v>215</v>
      </c>
    </row>
    <row r="17" spans="1:7" x14ac:dyDescent="0.25">
      <c r="A17" s="101" t="s">
        <v>30</v>
      </c>
      <c r="B17" s="92">
        <v>3580</v>
      </c>
      <c r="C17" s="92">
        <v>3960</v>
      </c>
      <c r="D17" s="102">
        <v>0.10726256983240234</v>
      </c>
      <c r="E17" s="223" t="s">
        <v>299</v>
      </c>
      <c r="F17" s="223"/>
      <c r="G17" s="99" t="s">
        <v>215</v>
      </c>
    </row>
    <row r="18" spans="1:7" x14ac:dyDescent="0.25">
      <c r="A18" s="101" t="s">
        <v>13</v>
      </c>
      <c r="B18" s="92">
        <v>4710</v>
      </c>
      <c r="C18" s="92">
        <v>4480</v>
      </c>
      <c r="D18" s="102">
        <v>-5.008488964346347E-2</v>
      </c>
      <c r="E18" s="223" t="s">
        <v>300</v>
      </c>
      <c r="F18" s="223"/>
      <c r="G18" s="99" t="s">
        <v>215</v>
      </c>
    </row>
    <row r="19" spans="1:7" x14ac:dyDescent="0.25">
      <c r="A19" s="101" t="s">
        <v>15</v>
      </c>
      <c r="B19" s="92">
        <v>1720</v>
      </c>
      <c r="C19" s="92">
        <v>1790</v>
      </c>
      <c r="D19" s="102">
        <v>4.3098427489807856E-2</v>
      </c>
      <c r="E19" s="223" t="s">
        <v>301</v>
      </c>
      <c r="F19" s="223"/>
      <c r="G19" s="99">
        <v>2.3450586264656615E-2</v>
      </c>
    </row>
    <row r="20" spans="1:7" x14ac:dyDescent="0.25">
      <c r="A20" s="101" t="s">
        <v>32</v>
      </c>
      <c r="B20" s="92">
        <v>1610</v>
      </c>
      <c r="C20" s="92">
        <v>1640</v>
      </c>
      <c r="D20" s="103">
        <v>1.5489467162329573E-2</v>
      </c>
      <c r="E20" s="223" t="s">
        <v>302</v>
      </c>
      <c r="F20" s="223"/>
      <c r="G20" s="99">
        <v>6.894447834045149E-2</v>
      </c>
    </row>
    <row r="21" spans="1:7" x14ac:dyDescent="0.25">
      <c r="A21" s="104" t="s">
        <v>65</v>
      </c>
      <c r="B21" s="92">
        <v>1150</v>
      </c>
      <c r="C21" s="92">
        <v>1010</v>
      </c>
      <c r="D21" s="103">
        <v>-0.121317157712305</v>
      </c>
      <c r="E21" s="223" t="s">
        <v>171</v>
      </c>
      <c r="F21" s="223"/>
      <c r="G21" s="99">
        <v>1.8737672583826429E-2</v>
      </c>
    </row>
    <row r="22" spans="1:7" x14ac:dyDescent="0.25">
      <c r="A22" s="101" t="s">
        <v>16</v>
      </c>
      <c r="B22" s="92">
        <v>5440</v>
      </c>
      <c r="C22" s="92">
        <v>5740</v>
      </c>
      <c r="D22" s="103">
        <v>5.4963235294117618E-2</v>
      </c>
      <c r="E22" s="223" t="s">
        <v>303</v>
      </c>
      <c r="F22" s="223"/>
      <c r="G22" s="99" t="s">
        <v>215</v>
      </c>
    </row>
    <row r="23" spans="1:7" x14ac:dyDescent="0.25">
      <c r="A23" s="101" t="s">
        <v>14</v>
      </c>
      <c r="B23" s="92">
        <v>2510</v>
      </c>
      <c r="C23" s="92">
        <v>2590</v>
      </c>
      <c r="D23" s="103">
        <v>2.9880478087649376E-2</v>
      </c>
      <c r="E23" s="223" t="s">
        <v>304</v>
      </c>
      <c r="F23" s="223"/>
      <c r="G23" s="99" t="s">
        <v>215</v>
      </c>
    </row>
    <row r="24" spans="1:7" x14ac:dyDescent="0.25">
      <c r="A24" s="101" t="s">
        <v>33</v>
      </c>
      <c r="B24" s="92">
        <v>2270</v>
      </c>
      <c r="C24" s="92">
        <v>2320</v>
      </c>
      <c r="D24" s="103">
        <v>2.0686619718309762E-2</v>
      </c>
      <c r="E24" s="223" t="s">
        <v>305</v>
      </c>
      <c r="F24" s="223"/>
      <c r="G24" s="99" t="s">
        <v>215</v>
      </c>
    </row>
    <row r="25" spans="1:7" x14ac:dyDescent="0.25">
      <c r="A25" s="101" t="s">
        <v>29</v>
      </c>
      <c r="B25" s="92">
        <v>4280</v>
      </c>
      <c r="C25" s="92">
        <v>4630</v>
      </c>
      <c r="D25" s="103">
        <v>8.0822237794907714E-2</v>
      </c>
      <c r="E25" s="223" t="s">
        <v>306</v>
      </c>
      <c r="F25" s="223"/>
      <c r="G25" s="99">
        <v>1.4696347525394424E-2</v>
      </c>
    </row>
    <row r="26" spans="1:7" x14ac:dyDescent="0.25">
      <c r="A26" s="122"/>
      <c r="B26" s="122"/>
      <c r="C26" s="122"/>
      <c r="D26" s="122"/>
      <c r="E26" s="122"/>
      <c r="F26" s="122"/>
      <c r="G26" s="122"/>
    </row>
  </sheetData>
  <mergeCells count="24">
    <mergeCell ref="A2:G2"/>
    <mergeCell ref="B4:C4"/>
    <mergeCell ref="D4:D5"/>
    <mergeCell ref="E4:F4"/>
    <mergeCell ref="G4:G5"/>
    <mergeCell ref="E18:F18"/>
    <mergeCell ref="E7:F7"/>
    <mergeCell ref="E8:F8"/>
    <mergeCell ref="E9:F9"/>
    <mergeCell ref="E10:F10"/>
    <mergeCell ref="E11:F11"/>
    <mergeCell ref="E12:F12"/>
    <mergeCell ref="E13:F13"/>
    <mergeCell ref="E14:F14"/>
    <mergeCell ref="E15:F15"/>
    <mergeCell ref="E16:F16"/>
    <mergeCell ref="E17:F17"/>
    <mergeCell ref="E25:F25"/>
    <mergeCell ref="E19:F19"/>
    <mergeCell ref="E20:F20"/>
    <mergeCell ref="E21:F21"/>
    <mergeCell ref="E22:F22"/>
    <mergeCell ref="E23:F23"/>
    <mergeCell ref="E24:F2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38</vt:i4>
      </vt:variant>
    </vt:vector>
  </HeadingPairs>
  <TitlesOfParts>
    <vt:vector size="38" baseType="lpstr">
      <vt:lpstr>Figur 1</vt:lpstr>
      <vt:lpstr>Figur 2</vt:lpstr>
      <vt:lpstr>Figur 3</vt:lpstr>
      <vt:lpstr>Figur 4</vt:lpstr>
      <vt:lpstr>Tabell 3</vt:lpstr>
      <vt:lpstr>Figur 5</vt:lpstr>
      <vt:lpstr>Figur 6</vt:lpstr>
      <vt:lpstr>Figur 7</vt:lpstr>
      <vt:lpstr>Tabell 4</vt:lpstr>
      <vt:lpstr>Figur 8</vt:lpstr>
      <vt:lpstr>Figur 9</vt:lpstr>
      <vt:lpstr>Figur 10</vt:lpstr>
      <vt:lpstr>Tabell 6</vt:lpstr>
      <vt:lpstr>Figur 11</vt:lpstr>
      <vt:lpstr>Figur 12</vt:lpstr>
      <vt:lpstr>Figur 13</vt:lpstr>
      <vt:lpstr>Figur 14</vt:lpstr>
      <vt:lpstr>Figur 15</vt:lpstr>
      <vt:lpstr>Figur 16</vt:lpstr>
      <vt:lpstr>Figur 17</vt:lpstr>
      <vt:lpstr>Figur 18</vt:lpstr>
      <vt:lpstr>Tabell 7</vt:lpstr>
      <vt:lpstr>Figur 19a o 19b</vt:lpstr>
      <vt:lpstr>Figur 20</vt:lpstr>
      <vt:lpstr>Figur 21</vt:lpstr>
      <vt:lpstr>Figur 22</vt:lpstr>
      <vt:lpstr>Figur 23</vt:lpstr>
      <vt:lpstr>Tabell 8</vt:lpstr>
      <vt:lpstr>Tabell 9</vt:lpstr>
      <vt:lpstr>Figur 24</vt:lpstr>
      <vt:lpstr>Tabell 10</vt:lpstr>
      <vt:lpstr>Tabell 11</vt:lpstr>
      <vt:lpstr>Figur 25</vt:lpstr>
      <vt:lpstr>Figur 26</vt:lpstr>
      <vt:lpstr>Figur 27</vt:lpstr>
      <vt:lpstr>Figur 28</vt:lpstr>
      <vt:lpstr>Figur 29</vt:lpstr>
      <vt:lpstr>Tabell 12</vt:lpstr>
    </vt:vector>
  </TitlesOfParts>
  <Company>Universitetskanslersämbetet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Staffan Nilsson</dc:creator>
  <cp:lastModifiedBy>Aija Sadurskis</cp:lastModifiedBy>
  <cp:lastPrinted>2017-04-04T09:26:56Z</cp:lastPrinted>
  <dcterms:created xsi:type="dcterms:W3CDTF">2015-03-31T09:58:50Z</dcterms:created>
  <dcterms:modified xsi:type="dcterms:W3CDTF">2017-05-23T09:00:27Z</dcterms:modified>
</cp:coreProperties>
</file>